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ameswheat/Desktop/KY CBC Regional Editor/CBC Forms Development/CBC 124/"/>
    </mc:Choice>
  </mc:AlternateContent>
  <xr:revisionPtr revIDLastSave="0" documentId="13_ncr:1_{85131635-6813-1C48-98C8-337F2ABECDB7}" xr6:coauthVersionLast="47" xr6:coauthVersionMax="47" xr10:uidLastSave="{00000000-0000-0000-0000-000000000000}"/>
  <bookViews>
    <workbookView xWindow="40" yWindow="500" windowWidth="33560" windowHeight="18520" activeTab="3" xr2:uid="{00000000-000D-0000-FFFF-FFFF00000000}"/>
  </bookViews>
  <sheets>
    <sheet name="Tally Worksheet" sheetId="6" r:id="rId1"/>
    <sheet name="Summary" sheetId="4" r:id="rId2"/>
    <sheet name="Time and Distance" sheetId="3" r:id="rId3"/>
    <sheet name="CW Birds" sheetId="5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3" l="1"/>
  <c r="I25" i="3"/>
  <c r="I24" i="3"/>
  <c r="I23" i="3"/>
  <c r="I22" i="3"/>
  <c r="I21" i="3"/>
  <c r="I20" i="3"/>
  <c r="I19" i="3"/>
  <c r="I18" i="3"/>
  <c r="I17" i="3"/>
  <c r="E26" i="3"/>
  <c r="E25" i="3"/>
  <c r="E24" i="3"/>
  <c r="E23" i="3"/>
  <c r="E22" i="3"/>
  <c r="E21" i="3"/>
  <c r="E20" i="3"/>
  <c r="E19" i="3"/>
  <c r="E18" i="3"/>
  <c r="E17" i="3"/>
  <c r="A26" i="3"/>
  <c r="A25" i="3"/>
  <c r="A24" i="3"/>
  <c r="A23" i="3"/>
  <c r="A22" i="3"/>
  <c r="A21" i="3"/>
  <c r="A20" i="3"/>
  <c r="A19" i="3"/>
  <c r="A18" i="3"/>
  <c r="A17" i="3"/>
  <c r="A12" i="3"/>
  <c r="A11" i="3"/>
  <c r="A10" i="3"/>
  <c r="A9" i="3"/>
  <c r="A8" i="3"/>
  <c r="A7" i="3"/>
  <c r="A6" i="3"/>
  <c r="A5" i="3"/>
  <c r="A4" i="3"/>
  <c r="A3" i="3"/>
  <c r="A11" i="4"/>
  <c r="A10" i="4"/>
  <c r="A9" i="4"/>
  <c r="A8" i="4"/>
  <c r="A7" i="4"/>
  <c r="A6" i="4"/>
  <c r="A5" i="4"/>
  <c r="A4" i="4"/>
  <c r="A3" i="4"/>
  <c r="A2" i="4"/>
  <c r="L80" i="6"/>
  <c r="K150" i="6" l="1"/>
  <c r="J150" i="6"/>
  <c r="I150" i="6"/>
  <c r="H150" i="6"/>
  <c r="G150" i="6"/>
  <c r="F150" i="6"/>
  <c r="E150" i="6"/>
  <c r="D150" i="6"/>
  <c r="C150" i="6"/>
  <c r="B150" i="6"/>
  <c r="L149" i="6"/>
  <c r="L148" i="6"/>
  <c r="L147" i="6"/>
  <c r="L146" i="6"/>
  <c r="L145" i="6"/>
  <c r="L144" i="6"/>
  <c r="L143" i="6"/>
  <c r="L142" i="6"/>
  <c r="L141" i="6"/>
  <c r="K140" i="6"/>
  <c r="J140" i="6"/>
  <c r="I140" i="6"/>
  <c r="H140" i="6"/>
  <c r="G140" i="6"/>
  <c r="F140" i="6"/>
  <c r="E140" i="6"/>
  <c r="D140" i="6"/>
  <c r="C140" i="6"/>
  <c r="B140" i="6"/>
  <c r="K138" i="6"/>
  <c r="B11" i="4" s="1"/>
  <c r="J138" i="6"/>
  <c r="B10" i="4" s="1"/>
  <c r="I138" i="6"/>
  <c r="B9" i="4" s="1"/>
  <c r="H138" i="6"/>
  <c r="B8" i="4" s="1"/>
  <c r="G138" i="6"/>
  <c r="B7" i="4" s="1"/>
  <c r="F138" i="6"/>
  <c r="B6" i="4" s="1"/>
  <c r="E138" i="6"/>
  <c r="B5" i="4" s="1"/>
  <c r="D138" i="6"/>
  <c r="B4" i="4" s="1"/>
  <c r="C138" i="6"/>
  <c r="B3" i="4" s="1"/>
  <c r="B138" i="6"/>
  <c r="B2" i="4" s="1"/>
  <c r="K137" i="6"/>
  <c r="C11" i="4" s="1"/>
  <c r="J137" i="6"/>
  <c r="C10" i="4" s="1"/>
  <c r="I137" i="6"/>
  <c r="C9" i="4" s="1"/>
  <c r="H137" i="6"/>
  <c r="C8" i="4" s="1"/>
  <c r="G137" i="6"/>
  <c r="C7" i="4" s="1"/>
  <c r="F137" i="6"/>
  <c r="C6" i="4" s="1"/>
  <c r="E137" i="6"/>
  <c r="C5" i="4" s="1"/>
  <c r="D137" i="6"/>
  <c r="C4" i="4" s="1"/>
  <c r="C137" i="6"/>
  <c r="C3" i="4" s="1"/>
  <c r="B137" i="6"/>
  <c r="C2" i="4" s="1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150" i="6" l="1"/>
  <c r="L138" i="6"/>
  <c r="O1" i="6" s="1"/>
  <c r="B12" i="4" s="1"/>
  <c r="L137" i="6"/>
  <c r="R1" i="6" s="1"/>
  <c r="C12" i="4" s="1"/>
  <c r="C27" i="3" l="1"/>
  <c r="R34" i="3" l="1"/>
  <c r="R33" i="3"/>
  <c r="R32" i="3"/>
  <c r="R31" i="3"/>
  <c r="R30" i="3"/>
  <c r="R29" i="3"/>
  <c r="R28" i="3"/>
  <c r="R27" i="3"/>
  <c r="R26" i="3"/>
  <c r="R25" i="3"/>
  <c r="R24" i="3"/>
  <c r="P15" i="3" l="1"/>
  <c r="P12" i="3"/>
  <c r="P9" i="3"/>
  <c r="P6" i="3"/>
  <c r="P3" i="3"/>
  <c r="M13" i="3"/>
  <c r="R16" i="3" s="1"/>
  <c r="N3" i="3"/>
  <c r="N4" i="3"/>
  <c r="N5" i="3"/>
  <c r="N6" i="3"/>
  <c r="N7" i="3"/>
  <c r="N8" i="3"/>
  <c r="N9" i="3"/>
  <c r="N10" i="3"/>
  <c r="N11" i="3"/>
  <c r="N12" i="3"/>
  <c r="J2" i="3"/>
  <c r="R6" i="3" s="1"/>
  <c r="K2" i="3"/>
  <c r="R9" i="3" s="1"/>
  <c r="L2" i="3"/>
  <c r="R12" i="3" s="1"/>
  <c r="M2" i="3"/>
  <c r="R15" i="3" s="1"/>
  <c r="I2" i="3"/>
  <c r="R3" i="3" s="1"/>
  <c r="I13" i="3"/>
  <c r="R4" i="3" s="1"/>
  <c r="J13" i="3"/>
  <c r="R7" i="3" s="1"/>
  <c r="K13" i="3"/>
  <c r="R10" i="3" s="1"/>
  <c r="L13" i="3"/>
  <c r="R13" i="3" s="1"/>
  <c r="B13" i="3"/>
  <c r="P4" i="3" s="1"/>
  <c r="C13" i="3"/>
  <c r="P7" i="3" s="1"/>
  <c r="D13" i="3"/>
  <c r="P10" i="3" s="1"/>
  <c r="E13" i="3"/>
  <c r="P13" i="3" s="1"/>
  <c r="F13" i="3"/>
  <c r="P16" i="3" s="1"/>
  <c r="B27" i="3"/>
  <c r="A30" i="3" s="1"/>
  <c r="R21" i="3" l="1"/>
  <c r="P21" i="3"/>
  <c r="F27" i="3" l="1"/>
  <c r="M27" i="3" l="1"/>
  <c r="M28" i="3" s="1"/>
  <c r="L27" i="3"/>
  <c r="L28" i="3" s="1"/>
  <c r="K27" i="3"/>
  <c r="J27" i="3"/>
  <c r="G27" i="3"/>
  <c r="E30" i="3" s="1"/>
  <c r="G10" i="3"/>
  <c r="G11" i="3"/>
  <c r="G3" i="3"/>
  <c r="G4" i="3"/>
  <c r="G5" i="3"/>
  <c r="G6" i="3"/>
  <c r="G7" i="3"/>
  <c r="G8" i="3"/>
  <c r="G9" i="3"/>
  <c r="G12" i="3"/>
  <c r="G13" i="3" l="1"/>
  <c r="N13" i="3"/>
  <c r="A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A2" authorId="0" shapeId="0" xr:uid="{4D5A6F9C-DC3B-A242-B783-41CFD3E48C12}">
      <text>
        <r>
          <rPr>
            <sz val="10"/>
            <color rgb="FF000000"/>
            <rFont val="Arial"/>
            <family val="2"/>
          </rPr>
          <t xml:space="preserve">Write up required for KYAL, KYCF, KYLD, KYPV, KYRA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4" authorId="0" shapeId="0" xr:uid="{374F690C-FFB0-5E4D-92CC-C0E3FA1A47C9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</t>
        </r>
      </text>
    </comment>
    <comment ref="A5" authorId="0" shapeId="0" xr:uid="{6BA84171-B96B-0C42-B235-4C75A4DBB5FE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 </t>
        </r>
      </text>
    </comment>
    <comment ref="A7" authorId="0" shapeId="0" xr:uid="{599B07BD-9B7A-B740-BB5D-F146D7F28361}">
      <text>
        <r>
          <rPr>
            <sz val="10"/>
            <color rgb="FF000000"/>
            <rFont val="Arial"/>
            <family val="2"/>
          </rPr>
          <t xml:space="preserve">Write up required for KYGR, KYRA, KYSO, KYWC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28" authorId="0" shapeId="0" xr:uid="{294C9F11-4732-D348-A797-9CEEA5C95F2F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KYAL, KYCF, KYLD, KYPV, KYSO</t>
        </r>
      </text>
    </comment>
    <comment ref="A34" authorId="0" shapeId="0" xr:uid="{B9E6571C-5B51-D54A-ADC0-A4D9354E4459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 </t>
        </r>
      </text>
    </comment>
    <comment ref="A36" authorId="0" shapeId="0" xr:uid="{A864424D-93CF-A847-B560-6BCBB3E8B51E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KYLO</t>
        </r>
      </text>
    </comment>
    <comment ref="A48" authorId="0" shapeId="0" xr:uid="{CE9C98B6-74FA-C142-ACAD-29E67220F643}">
      <text>
        <r>
          <rPr>
            <sz val="10"/>
            <color rgb="FF000000"/>
            <rFont val="Arial"/>
            <family val="2"/>
          </rPr>
          <t xml:space="preserve">Write up required for KYBU, KYFA, KYWA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49" authorId="0" shapeId="0" xr:uid="{AD3AE7F7-9EAF-F841-BEB0-DEDAC958C8CD}">
      <text>
        <r>
          <rPr>
            <sz val="10"/>
            <color rgb="FF000000"/>
            <rFont val="Arial"/>
            <family val="2"/>
          </rPr>
          <t xml:space="preserve">Write up required for KYAL, KYCF, KYLD, KYPV, KYSO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55" authorId="0" shapeId="0" xr:uid="{5AC091B3-E3B5-534B-8049-9958A4105237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 </t>
        </r>
      </text>
    </comment>
    <comment ref="A56" authorId="0" shapeId="0" xr:uid="{70FBFED2-7936-CC46-AD40-2943293A90B2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 </t>
        </r>
      </text>
    </comment>
    <comment ref="A58" authorId="0" shapeId="0" xr:uid="{29A54303-9BDA-9A4F-96C2-86DD8FA7A20B}">
      <text>
        <r>
          <rPr>
            <sz val="10"/>
            <color rgb="FF000000"/>
            <rFont val="Arial"/>
            <family val="2"/>
          </rPr>
          <t xml:space="preserve">Write up required for KYAL, KYBU, KYCF, KYFA, KYLD, KYLE, KYLO, KYPV, KYWA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60" authorId="0" shapeId="0" xr:uid="{FCF3676A-A3D9-0C41-A4AC-C870478BCA3D}">
      <text>
        <r>
          <rPr>
            <sz val="10"/>
            <color rgb="FF000000"/>
            <rFont val="Arial"/>
            <family val="2"/>
          </rPr>
          <t xml:space="preserve">Write up required for KYAL, KYCF, KYLD, KYPV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64" authorId="0" shapeId="0" xr:uid="{3AA3148D-58B1-8C4D-8FE7-08582B94A289}">
      <text>
        <r>
          <rPr>
            <sz val="10"/>
            <color rgb="FF000000"/>
            <rFont val="Arial"/>
            <family val="2"/>
          </rPr>
          <t xml:space="preserve">Write up required for KYAL, KYCF, KYGR, KYLD, KYLO, KYPV, KYRA,  KYSO, KYWC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74" authorId="0" shapeId="0" xr:uid="{1A5A8D9A-D55B-D548-9D07-EF57D19AA491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KYLE, KYLO</t>
        </r>
      </text>
    </comment>
    <comment ref="A75" authorId="0" shapeId="0" xr:uid="{DCCFABD2-39A2-6642-BDC0-2DD62AA2D105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KYBU, KYDA, KYFA, KYFR, KYHE, KYKL, KYLE, KYLO, KYRI, KYSH, KYWA.KYWI</t>
        </r>
      </text>
    </comment>
    <comment ref="A77" authorId="0" shapeId="0" xr:uid="{1E447B5A-F7B4-2141-87A7-E0D846CE6465}">
      <text>
        <r>
          <rPr>
            <sz val="10"/>
            <color rgb="FF000000"/>
            <rFont val="Arial"/>
            <family val="2"/>
          </rPr>
          <t xml:space="preserve">Write up required for KYAL, KYBU, KYCF, KYFA, KYLD, KYLO, KYPV, KYWA </t>
        </r>
        <r>
          <rPr>
            <b/>
            <sz val="10"/>
            <color rgb="FF000000"/>
            <rFont val="Arial"/>
            <family val="2"/>
          </rPr>
          <t>only</t>
        </r>
        <r>
          <rPr>
            <sz val="10"/>
            <color rgb="FF000000"/>
            <rFont val="Arial"/>
            <family val="2"/>
          </rPr>
          <t xml:space="preserve"> </t>
        </r>
      </text>
    </comment>
    <comment ref="A80" authorId="0" shapeId="0" xr:uid="{3EC5B5BF-6A93-9946-A11F-438E54FFCEB6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</t>
        </r>
      </text>
    </comment>
    <comment ref="A87" authorId="0" shapeId="0" xr:uid="{517BA140-8355-434C-8D25-AA36877063EB}">
      <text>
        <r>
          <rPr>
            <sz val="10"/>
            <color rgb="FF000000"/>
            <rFont val="Tahoma"/>
            <family val="2"/>
          </rPr>
          <t xml:space="preserve">Write up required for all CBCs </t>
        </r>
        <r>
          <rPr>
            <b/>
            <sz val="10"/>
            <color rgb="FF000000"/>
            <rFont val="Tahoma"/>
            <family val="2"/>
          </rPr>
          <t>except</t>
        </r>
        <r>
          <rPr>
            <sz val="10"/>
            <color rgb="FF000000"/>
            <rFont val="Tahoma"/>
            <family val="2"/>
          </rPr>
          <t xml:space="preserve"> KYPA</t>
        </r>
      </text>
    </comment>
    <comment ref="A100" authorId="0" shapeId="0" xr:uid="{C56E9EFF-0602-914B-A97C-E5FCC50F5677}">
      <text>
        <r>
          <rPr>
            <sz val="10"/>
            <color rgb="FF000000"/>
            <rFont val="Arial"/>
            <family val="2"/>
          </rPr>
          <t xml:space="preserve">Write up required for KYAL, KYBU, KYCF, KYFA, KYGR, KYLD, KYPV, KYRA,  KYSO, KYWA, KYWC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102" authorId="0" shapeId="0" xr:uid="{8EEE234F-F83C-5447-8DB1-CEF08063179E}">
      <text>
        <r>
          <rPr>
            <sz val="10"/>
            <color rgb="FF000000"/>
            <rFont val="Arial"/>
            <family val="2"/>
          </rPr>
          <t xml:space="preserve">Write up required for KYBU, KYFA, KYGR, KYRA,  KYSO, KYWA, KYWC </t>
        </r>
        <r>
          <rPr>
            <b/>
            <sz val="10"/>
            <color rgb="FF000000"/>
            <rFont val="Arial"/>
            <family val="2"/>
          </rPr>
          <t>only</t>
        </r>
      </text>
    </comment>
    <comment ref="A104" authorId="0" shapeId="0" xr:uid="{E121FAA9-2321-1B4A-B77A-E1BD24014E0D}">
      <text>
        <r>
          <rPr>
            <sz val="10"/>
            <color rgb="FF000000"/>
            <rFont val="Arial"/>
            <family val="2"/>
          </rPr>
          <t xml:space="preserve">Write up required for KYGR, KYRA, KYSO, KYWC </t>
        </r>
        <r>
          <rPr>
            <b/>
            <sz val="10"/>
            <color rgb="FF000000"/>
            <rFont val="Arial"/>
            <family val="2"/>
          </rPr>
          <t>only</t>
        </r>
        <r>
          <rPr>
            <sz val="10"/>
            <color rgb="FF000000"/>
            <rFont val="Arial"/>
            <family val="2"/>
          </rPr>
          <t xml:space="preserve"> </t>
        </r>
      </text>
    </comment>
    <comment ref="A119" authorId="0" shapeId="0" xr:uid="{49D66F77-232E-6C4F-A1EC-60B72D104B8D}">
      <text>
        <r>
          <rPr>
            <sz val="10"/>
            <color rgb="FF000000"/>
            <rFont val="Arial"/>
            <family val="2"/>
          </rPr>
          <t xml:space="preserve">Write up required for all CBCs </t>
        </r>
        <r>
          <rPr>
            <b/>
            <sz val="10"/>
            <color rgb="FF000000"/>
            <rFont val="Arial"/>
            <family val="2"/>
          </rPr>
          <t>except</t>
        </r>
        <r>
          <rPr>
            <sz val="10"/>
            <color rgb="FF000000"/>
            <rFont val="Arial"/>
            <family val="2"/>
          </rPr>
          <t xml:space="preserve"> KYBC, KYCC, KYLB </t>
        </r>
      </text>
    </comment>
  </commentList>
</comments>
</file>

<file path=xl/sharedStrings.xml><?xml version="1.0" encoding="utf-8"?>
<sst xmlns="http://schemas.openxmlformats.org/spreadsheetml/2006/main" count="236" uniqueCount="209">
  <si>
    <t>Species</t>
  </si>
  <si>
    <t>Total</t>
  </si>
  <si>
    <t>Common Loon</t>
  </si>
  <si>
    <t>Total Species</t>
  </si>
  <si>
    <t>Pied-billed Grebe</t>
  </si>
  <si>
    <t>Horned Grebe</t>
  </si>
  <si>
    <t>Double-crested Cormorant</t>
  </si>
  <si>
    <t>Black Vulture</t>
  </si>
  <si>
    <t>Turkey Vulture</t>
  </si>
  <si>
    <t>Wood Duck</t>
  </si>
  <si>
    <t>American Wigeon</t>
  </si>
  <si>
    <t>Northern Shoveler</t>
  </si>
  <si>
    <t>Northern Pintail</t>
  </si>
  <si>
    <t>Ring-necked Duck</t>
  </si>
  <si>
    <t>Greater Scaup</t>
  </si>
  <si>
    <t>Hooded Merganser</t>
  </si>
  <si>
    <t>Red-breasted Merganser</t>
  </si>
  <si>
    <t>Ruddy Duck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</si>
  <si>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</si>
  <si>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</si>
  <si>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</si>
  <si>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</si>
  <si>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</si>
  <si>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</si>
  <si>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American Kestrel</t>
  </si>
  <si>
    <t>Peregrine Falcon</t>
  </si>
  <si>
    <t>Northern Bobwhite</t>
  </si>
  <si>
    <t>American Coot</t>
  </si>
  <si>
    <t>Least Sandpiper</t>
  </si>
  <si>
    <t>Bonaparte's Gull</t>
  </si>
  <si>
    <t>Ring-billed Gull</t>
  </si>
  <si>
    <t>Herring Gull</t>
  </si>
  <si>
    <t>Lesser Black-backed Gull</t>
  </si>
  <si>
    <t>Mourning Dove</t>
  </si>
  <si>
    <t>Barn Owl</t>
  </si>
  <si>
    <t>Barred Owl</t>
  </si>
  <si>
    <t>Great Horned Owl</t>
  </si>
  <si>
    <t>Belted Kingfisher</t>
  </si>
  <si>
    <t>Red-headed Woodpecker</t>
  </si>
  <si>
    <t>Red-bellied Woodpecker</t>
  </si>
  <si>
    <t>Yellow-bellied Sapsucker</t>
  </si>
  <si>
    <t>Downy Woodpecker</t>
  </si>
  <si>
    <t>Pileated Woodpecker</t>
  </si>
  <si>
    <t>Eastern Phoebe</t>
  </si>
  <si>
    <t>Loggerhead Shrike</t>
  </si>
  <si>
    <t>Blue Jay</t>
  </si>
  <si>
    <t>American Crow</t>
  </si>
  <si>
    <t>Carolina Chickadee</t>
  </si>
  <si>
    <t>Tufted Titmouse</t>
  </si>
  <si>
    <t>Carolina Wren</t>
  </si>
  <si>
    <t>Ruby-crowned Kinglet</t>
  </si>
  <si>
    <t>Eastern Bluebird</t>
  </si>
  <si>
    <t>Hermit Thrush</t>
  </si>
  <si>
    <t>American Robin</t>
  </si>
  <si>
    <t>Northern Mockingbird</t>
  </si>
  <si>
    <t>Brown Thrasher</t>
  </si>
  <si>
    <t>American Pipit</t>
  </si>
  <si>
    <t>Cedar Waxwing</t>
  </si>
  <si>
    <t>Eastern Towhee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</si>
  <si>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</si>
  <si>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</si>
  <si>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</si>
  <si>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</si>
  <si>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</si>
  <si>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</si>
  <si>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</si>
  <si>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Northern Cardinal</t>
  </si>
  <si>
    <t>Red-winged Blackbird</t>
  </si>
  <si>
    <t>Eastern Meadowlark</t>
  </si>
  <si>
    <t>Rusty Blackbird</t>
  </si>
  <si>
    <t>Common Grackle</t>
  </si>
  <si>
    <t>Brown-headed Cowbird</t>
  </si>
  <si>
    <t>Purple Finch</t>
  </si>
  <si>
    <t>American Goldfinch</t>
  </si>
  <si>
    <t>Total Individuals</t>
  </si>
  <si>
    <t>Group</t>
  </si>
  <si>
    <t>Wild Turkey</t>
  </si>
  <si>
    <t>Wilson's Snipe</t>
  </si>
  <si>
    <t>Eastern Screech-Owl</t>
  </si>
  <si>
    <t>Golden-crowned Kinglet</t>
  </si>
  <si>
    <t>Sandhill Crane</t>
  </si>
  <si>
    <t>Snow Goose</t>
  </si>
  <si>
    <t>American Black Duck</t>
  </si>
  <si>
    <t>Common Merganser</t>
  </si>
  <si>
    <t>Hairy Woodpecker</t>
  </si>
  <si>
    <t>Short-eared Owl</t>
  </si>
  <si>
    <t>Horned Lark</t>
  </si>
  <si>
    <t>Red-breasted Nuthatch</t>
  </si>
  <si>
    <t>White-breasted Nuthatch</t>
  </si>
  <si>
    <t>Brown Creeper</t>
  </si>
  <si>
    <t>Winter Wren</t>
  </si>
  <si>
    <t>Pine Siskin</t>
  </si>
  <si>
    <t>loon sp.</t>
  </si>
  <si>
    <t>Buteo sp.</t>
  </si>
  <si>
    <t>hawk sp.</t>
  </si>
  <si>
    <t>crow sp.</t>
  </si>
  <si>
    <t>sparrow sp.</t>
  </si>
  <si>
    <t>Canada Goose</t>
  </si>
  <si>
    <t>gull sp.</t>
  </si>
  <si>
    <t>Lesser Scaup</t>
  </si>
  <si>
    <t>Eurasian Collared-Dove</t>
  </si>
  <si>
    <t>European Starling</t>
  </si>
  <si>
    <t>House Finch</t>
  </si>
  <si>
    <t>House Sparrow</t>
  </si>
  <si>
    <t>Greater White-fronted Goose</t>
  </si>
  <si>
    <t>Mute Swan</t>
  </si>
  <si>
    <t>Common Goldeneye</t>
  </si>
  <si>
    <t>Ruffed Grouse</t>
  </si>
  <si>
    <t>Lapland Longspur</t>
  </si>
  <si>
    <t>American Tree Sparrow</t>
  </si>
  <si>
    <t>"Species" and non-countable species</t>
  </si>
  <si>
    <t>blackbird sp.</t>
  </si>
  <si>
    <t># Birders</t>
  </si>
  <si>
    <t># Parties</t>
  </si>
  <si>
    <t>Start time</t>
  </si>
  <si>
    <t>End time</t>
  </si>
  <si>
    <t>Hours</t>
  </si>
  <si>
    <t>Total Species:</t>
  </si>
  <si>
    <t>Total Individuals:</t>
  </si>
  <si>
    <t>Green-winged Teal</t>
  </si>
  <si>
    <t>Great Blue Heron</t>
  </si>
  <si>
    <t>Northern Flicker</t>
  </si>
  <si>
    <t>Yellow-rumped Warbler</t>
  </si>
  <si>
    <t>Dark-eyed Junco</t>
  </si>
  <si>
    <t>Total non-specific Individuals</t>
  </si>
  <si>
    <t>Ross's Goose</t>
  </si>
  <si>
    <t>Cackling Goose</t>
  </si>
  <si>
    <t xml:space="preserve">Gadwall </t>
  </si>
  <si>
    <t xml:space="preserve">Mallard </t>
  </si>
  <si>
    <t xml:space="preserve">Canvasback </t>
  </si>
  <si>
    <t xml:space="preserve">Redhead </t>
  </si>
  <si>
    <t xml:space="preserve">Bufflehead </t>
  </si>
  <si>
    <t>American White Pelican</t>
  </si>
  <si>
    <t>Black-crowned Night-Heron</t>
  </si>
  <si>
    <t xml:space="preserve">Killdeer </t>
  </si>
  <si>
    <t xml:space="preserve">Dunlin </t>
  </si>
  <si>
    <t>American Woodcock</t>
  </si>
  <si>
    <t>Forster's Tern</t>
  </si>
  <si>
    <t>Rock Pigeon</t>
  </si>
  <si>
    <t>Palm Warbler</t>
  </si>
  <si>
    <t>Pine Warbler</t>
  </si>
  <si>
    <t>Chipping Sparrow</t>
  </si>
  <si>
    <t xml:space="preserve"> SPECIES NAME </t>
  </si>
  <si>
    <t>COUNT</t>
  </si>
  <si>
    <t xml:space="preserve"> DATE </t>
  </si>
  <si>
    <t>BY</t>
  </si>
  <si>
    <t>Section Leader</t>
  </si>
  <si>
    <t>Section</t>
  </si>
  <si>
    <t>NOTES:</t>
  </si>
  <si>
    <t>Do not edit the yellow highlighted cells</t>
  </si>
  <si>
    <t>Do not edit the yellow highlighted cells or the species names</t>
  </si>
  <si>
    <t>Do not enter your Count Week birds here</t>
  </si>
  <si>
    <t>ROUNDED</t>
  </si>
  <si>
    <t>&gt;&gt;</t>
  </si>
  <si>
    <t>Format - HH:MM AM or PM</t>
  </si>
  <si>
    <t>Miles</t>
  </si>
  <si>
    <t>OWLING</t>
  </si>
  <si>
    <t>PARTY HOURS</t>
  </si>
  <si>
    <t>PARTY MILES</t>
  </si>
  <si>
    <t>HOURS ROUNDED</t>
  </si>
  <si>
    <t>MILES ROUNDED</t>
  </si>
  <si>
    <t>ON FOOT</t>
  </si>
  <si>
    <t>CAR</t>
  </si>
  <si>
    <t>BICYCLE</t>
  </si>
  <si>
    <t>BOAT</t>
  </si>
  <si>
    <t>TOTALS</t>
  </si>
  <si>
    <t>OWLING HOURS</t>
  </si>
  <si>
    <t>OWLING MILES</t>
  </si>
  <si>
    <t>FEEDER WATCHERS</t>
  </si>
  <si>
    <t>PARTICIPATION</t>
  </si>
  <si>
    <t>FEEDER HOURS</t>
  </si>
  <si>
    <t>NOTE:</t>
  </si>
  <si>
    <t>You can edit the "species" and non-countable species as needed</t>
  </si>
  <si>
    <t>HORSE/BUGGY</t>
  </si>
  <si>
    <t>Minutes to Decimal Conversion</t>
  </si>
  <si>
    <t>1 Section</t>
  </si>
  <si>
    <t>2 Section</t>
  </si>
  <si>
    <t>3 Section</t>
  </si>
  <si>
    <t>4 Section</t>
  </si>
  <si>
    <t>5 Section</t>
  </si>
  <si>
    <t>6 Section</t>
  </si>
  <si>
    <t>7 Section</t>
  </si>
  <si>
    <t>8 Section</t>
  </si>
  <si>
    <t>9 Section</t>
  </si>
  <si>
    <t>10 Section</t>
  </si>
  <si>
    <t>Brewer's Blackbird</t>
  </si>
  <si>
    <t>Leader 1</t>
  </si>
  <si>
    <t>Leader 2</t>
  </si>
  <si>
    <t>Leader 3</t>
  </si>
  <si>
    <t>Leader 4</t>
  </si>
  <si>
    <t>Leader 5</t>
  </si>
  <si>
    <t>Leader 6</t>
  </si>
  <si>
    <t>Leader 7</t>
  </si>
  <si>
    <t>Leader 8</t>
  </si>
  <si>
    <t>Leader 9</t>
  </si>
  <si>
    <t>Leader 10</t>
  </si>
  <si>
    <t>County 1</t>
  </si>
  <si>
    <t>County 2</t>
  </si>
  <si>
    <r>
      <t>1.</t>
    </r>
    <r>
      <rPr>
        <sz val="10"/>
        <color rgb="FF000000"/>
        <rFont val="Arial"/>
        <family val="2"/>
      </rPr>
      <t> Go to your local county eBird page at least 24 hours </t>
    </r>
    <r>
      <rPr>
        <b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> count week closes (midnight of day 7)</t>
    </r>
  </si>
  <si>
    <r>
      <t>2.</t>
    </r>
    <r>
      <rPr>
        <sz val="10"/>
        <color rgb="FF000000"/>
        <rFont val="Arial"/>
        <family val="2"/>
      </rPr>
      <t> Copy the list for the count week dates (</t>
    </r>
    <r>
      <rPr>
        <i/>
        <sz val="10"/>
        <color rgb="FF000000"/>
        <rFont val="Arial"/>
        <family val="2"/>
      </rPr>
      <t>3 days before and 3 days after Count Day</t>
    </r>
    <r>
      <rPr>
        <sz val="10"/>
        <color rgb="FF000000"/>
        <rFont val="Arial"/>
        <family val="2"/>
      </rPr>
      <t>)</t>
    </r>
  </si>
  <si>
    <r>
      <t>3.</t>
    </r>
    <r>
      <rPr>
        <sz val="10"/>
        <color rgb="FF000000"/>
        <rFont val="Arial"/>
        <family val="2"/>
      </rPr>
      <t> Paste here, and eliminate from this list all species seen on Count Day</t>
    </r>
  </si>
  <si>
    <r>
      <t>4.</t>
    </r>
    <r>
      <rPr>
        <sz val="10"/>
        <color rgb="FF000000"/>
        <rFont val="Arial"/>
        <family val="2"/>
      </rPr>
      <t> You may have to wait for some records to be confirmed by eBird Review Team</t>
    </r>
  </si>
  <si>
    <r>
      <t>6.</t>
    </r>
    <r>
      <rPr>
        <sz val="10"/>
        <color rgb="FF000000"/>
        <rFont val="Arial"/>
        <family val="2"/>
      </rPr>
      <t> Repeat for any other counties that are part of your count circle</t>
    </r>
  </si>
  <si>
    <t>House Wren</t>
  </si>
  <si>
    <t>Merlin</t>
  </si>
  <si>
    <r>
      <t>5.</t>
    </r>
    <r>
      <rPr>
        <sz val="10"/>
        <color rgb="FF000000"/>
        <rFont val="Arial"/>
        <family val="2"/>
      </rPr>
      <t> Check that each observation is </t>
    </r>
    <r>
      <rPr>
        <b/>
        <sz val="10"/>
        <color rgb="FF000000"/>
        <rFont val="Arial"/>
        <family val="2"/>
      </rPr>
      <t>inside</t>
    </r>
    <r>
      <rPr>
        <sz val="10"/>
        <color rgb="FF000000"/>
        <rFont val="Arial"/>
        <family val="2"/>
      </rPr>
      <t> your count circle; </t>
    </r>
    <r>
      <rPr>
        <b/>
        <sz val="10"/>
        <color rgb="FF000000"/>
        <rFont val="Arial"/>
        <family val="2"/>
      </rPr>
      <t>remaining species are your CW birds</t>
    </r>
  </si>
  <si>
    <t>Fish Crow</t>
  </si>
  <si>
    <t>Greater/Lesser Scaup</t>
  </si>
  <si>
    <t>Cooper's/Sharp-shinned Hawk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</si>
</sst>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0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A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 horizontal="center"/>
      <protection locked="0"/>
    </xf>
    <xf numFmtId="15" fontId="0" fillId="0" borderId="0" xfId="0" applyNumberFormat="1"/>
    <xf numFmtId="0" fontId="5" fillId="3" borderId="0" xfId="0" applyFont="1" applyFill="1" applyAlignment="1">
      <alignment horizontal="left"/>
    </xf>
    <xf numFmtId="0" fontId="16" fillId="0" borderId="0" xfId="0" applyFont="1"/>
    <xf numFmtId="0" fontId="5" fillId="3" borderId="0" xfId="0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0" fontId="5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/>
    <xf numFmtId="0" fontId="5" fillId="10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11" fillId="0" borderId="0" xfId="0" applyFont="1"/>
    <xf numFmtId="2" fontId="5" fillId="4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11" borderId="0" xfId="0" applyNumberFormat="1" applyFont="1" applyFill="1" applyAlignment="1">
      <alignment horizontal="center"/>
    </xf>
    <xf numFmtId="2" fontId="5" fillId="11" borderId="0" xfId="0" applyNumberFormat="1" applyFont="1" applyFill="1" applyAlignment="1">
      <alignment horizontal="center"/>
    </xf>
    <xf numFmtId="1" fontId="5" fillId="12" borderId="0" xfId="0" applyNumberFormat="1" applyFont="1" applyFill="1" applyAlignment="1">
      <alignment horizontal="center"/>
    </xf>
    <xf numFmtId="18" fontId="5" fillId="12" borderId="0" xfId="0" applyNumberFormat="1" applyFont="1" applyFill="1" applyAlignment="1">
      <alignment horizontal="center"/>
    </xf>
    <xf numFmtId="164" fontId="5" fillId="10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left"/>
    </xf>
    <xf numFmtId="2" fontId="2" fillId="0" borderId="0" xfId="0" applyNumberFormat="1" applyFont="1"/>
    <xf numFmtId="0" fontId="14" fillId="0" borderId="0" xfId="0" applyFont="1"/>
    <xf numFmtId="3" fontId="5" fillId="3" borderId="0" xfId="0" applyNumberFormat="1" applyFont="1" applyFill="1" applyAlignment="1">
      <alignment horizontal="center"/>
    </xf>
    <xf numFmtId="0" fontId="5" fillId="3" borderId="1" xfId="0" applyFont="1" applyFill="1" applyBorder="1"/>
    <xf numFmtId="0" fontId="6" fillId="13" borderId="1" xfId="0" applyFont="1" applyFill="1" applyBorder="1"/>
    <xf numFmtId="0" fontId="12" fillId="0" borderId="0" xfId="0" applyFont="1"/>
    <xf numFmtId="0" fontId="5" fillId="3" borderId="1" xfId="0" applyFont="1" applyFill="1" applyBorder="1" applyAlignment="1">
      <alignment horizontal="center"/>
    </xf>
    <xf numFmtId="0" fontId="8" fillId="0" borderId="1" xfId="0" applyFont="1" applyBorder="1"/>
    <xf numFmtId="3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11" borderId="0" xfId="0" applyFont="1" applyFill="1" applyAlignment="1">
      <alignment horizontal="left"/>
    </xf>
    <xf numFmtId="0" fontId="5" fillId="12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CAE4-0093-0849-B1A5-BDDD217994FE}">
  <dimension ref="A1:R154"/>
  <sheetViews>
    <sheetView zoomScale="120" zoomScaleNormal="120" workbookViewId="0">
      <selection activeCell="B2" sqref="B2"/>
    </sheetView>
  </sheetViews>
  <sheetFormatPr baseColWidth="10" defaultColWidth="8.83203125" defaultRowHeight="15" x14ac:dyDescent="0.2"/>
  <cols>
    <col min="1" max="1" width="31.6640625" style="2" bestFit="1" customWidth="1"/>
    <col min="2" max="12" width="12.5" style="2" customWidth="1"/>
    <col min="13" max="13" width="4.1640625" style="2" customWidth="1"/>
    <col min="14" max="14" width="11.83203125" style="2" bestFit="1" customWidth="1"/>
    <col min="15" max="15" width="8.33203125" style="2" customWidth="1"/>
    <col min="16" max="16" width="4.1640625" style="2" customWidth="1"/>
    <col min="17" max="17" width="14.1640625" style="2" bestFit="1" customWidth="1"/>
    <col min="18" max="18" width="8.33203125" style="2" customWidth="1"/>
    <col min="19" max="16384" width="8.83203125" style="2"/>
  </cols>
  <sheetData>
    <row r="1" spans="1:18" x14ac:dyDescent="0.2">
      <c r="A1" s="56" t="s">
        <v>0</v>
      </c>
      <c r="B1" s="17" t="s">
        <v>175</v>
      </c>
      <c r="C1" s="17" t="s">
        <v>176</v>
      </c>
      <c r="D1" s="17" t="s">
        <v>177</v>
      </c>
      <c r="E1" s="17" t="s">
        <v>178</v>
      </c>
      <c r="F1" s="17" t="s">
        <v>179</v>
      </c>
      <c r="G1" s="17" t="s">
        <v>180</v>
      </c>
      <c r="H1" s="17" t="s">
        <v>181</v>
      </c>
      <c r="I1" s="17" t="s">
        <v>182</v>
      </c>
      <c r="J1" s="17" t="s">
        <v>183</v>
      </c>
      <c r="K1" s="17" t="s">
        <v>184</v>
      </c>
      <c r="L1" s="59" t="s">
        <v>1</v>
      </c>
      <c r="N1" s="59" t="s">
        <v>117</v>
      </c>
      <c r="O1" s="4">
        <f>L138</f>
        <v>0</v>
      </c>
      <c r="Q1" s="59" t="s">
        <v>118</v>
      </c>
      <c r="R1" s="11">
        <f>SUM(L137,L150)</f>
        <v>0</v>
      </c>
    </row>
    <row r="2" spans="1:18" x14ac:dyDescent="0.2">
      <c r="A2" s="57" t="s">
        <v>104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11">
        <f t="shared" ref="L2:L33" si="0">SUM(B2:K2)</f>
        <v>0</v>
      </c>
    </row>
    <row r="3" spans="1:18" x14ac:dyDescent="0.2">
      <c r="A3" s="58" t="s">
        <v>81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11">
        <f t="shared" si="0"/>
        <v>0</v>
      </c>
      <c r="N3" s="3" t="s">
        <v>148</v>
      </c>
    </row>
    <row r="4" spans="1:18" x14ac:dyDescent="0.2">
      <c r="A4" s="57" t="s">
        <v>125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11">
        <f t="shared" si="0"/>
        <v>0</v>
      </c>
      <c r="N4" s="12" t="s">
        <v>150</v>
      </c>
    </row>
    <row r="5" spans="1:18" x14ac:dyDescent="0.2">
      <c r="A5" s="57" t="s">
        <v>126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11">
        <f t="shared" si="0"/>
        <v>0</v>
      </c>
      <c r="N5" s="12" t="s">
        <v>151</v>
      </c>
    </row>
    <row r="6" spans="1:18" x14ac:dyDescent="0.2">
      <c r="A6" s="58" t="s">
        <v>97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11">
        <f t="shared" si="0"/>
        <v>0</v>
      </c>
    </row>
    <row r="7" spans="1:18" x14ac:dyDescent="0.2">
      <c r="A7" s="57" t="s">
        <v>105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11">
        <f t="shared" si="0"/>
        <v>0</v>
      </c>
    </row>
    <row r="8" spans="1:18" x14ac:dyDescent="0.2">
      <c r="A8" s="58" t="s">
        <v>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11">
        <f t="shared" si="0"/>
        <v>0</v>
      </c>
    </row>
    <row r="9" spans="1:18" x14ac:dyDescent="0.2">
      <c r="A9" s="58" t="s">
        <v>127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11">
        <f t="shared" si="0"/>
        <v>0</v>
      </c>
    </row>
    <row r="10" spans="1:18" x14ac:dyDescent="0.2">
      <c r="A10" s="58" t="s">
        <v>10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1">
        <f t="shared" si="0"/>
        <v>0</v>
      </c>
    </row>
    <row r="11" spans="1:18" x14ac:dyDescent="0.2">
      <c r="A11" s="58" t="s">
        <v>82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11">
        <f t="shared" si="0"/>
        <v>0</v>
      </c>
    </row>
    <row r="12" spans="1:18" x14ac:dyDescent="0.2">
      <c r="A12" s="58" t="s">
        <v>128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11">
        <f t="shared" si="0"/>
        <v>0</v>
      </c>
    </row>
    <row r="13" spans="1:18" x14ac:dyDescent="0.2">
      <c r="A13" s="58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1">
        <f t="shared" si="0"/>
        <v>0</v>
      </c>
    </row>
    <row r="14" spans="1:18" x14ac:dyDescent="0.2">
      <c r="A14" s="58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1">
        <f t="shared" si="0"/>
        <v>0</v>
      </c>
    </row>
    <row r="15" spans="1:18" x14ac:dyDescent="0.2">
      <c r="A15" s="58" t="s">
        <v>119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1">
        <f t="shared" si="0"/>
        <v>0</v>
      </c>
    </row>
    <row r="16" spans="1:18" x14ac:dyDescent="0.2">
      <c r="A16" s="58" t="s">
        <v>129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1">
        <f t="shared" si="0"/>
        <v>0</v>
      </c>
    </row>
    <row r="17" spans="1:12" x14ac:dyDescent="0.2">
      <c r="A17" s="58" t="s">
        <v>130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1">
        <f t="shared" si="0"/>
        <v>0</v>
      </c>
    </row>
    <row r="18" spans="1:12" x14ac:dyDescent="0.2">
      <c r="A18" s="58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11">
        <f t="shared" si="0"/>
        <v>0</v>
      </c>
    </row>
    <row r="19" spans="1:12" x14ac:dyDescent="0.2">
      <c r="A19" s="58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1">
        <f t="shared" si="0"/>
        <v>0</v>
      </c>
    </row>
    <row r="20" spans="1:12" x14ac:dyDescent="0.2">
      <c r="A20" s="58" t="s">
        <v>99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11">
        <f t="shared" si="0"/>
        <v>0</v>
      </c>
    </row>
    <row r="21" spans="1:12" x14ac:dyDescent="0.2">
      <c r="A21" s="58" t="s">
        <v>131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11">
        <f t="shared" si="0"/>
        <v>0</v>
      </c>
    </row>
    <row r="22" spans="1:12" x14ac:dyDescent="0.2">
      <c r="A22" s="58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11">
        <f t="shared" si="0"/>
        <v>0</v>
      </c>
    </row>
    <row r="23" spans="1:12" x14ac:dyDescent="0.2">
      <c r="A23" s="58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1">
        <f t="shared" si="0"/>
        <v>0</v>
      </c>
    </row>
    <row r="24" spans="1:12" x14ac:dyDescent="0.2">
      <c r="A24" s="58" t="s">
        <v>83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1">
        <f t="shared" si="0"/>
        <v>0</v>
      </c>
    </row>
    <row r="25" spans="1:12" x14ac:dyDescent="0.2">
      <c r="A25" s="58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1">
        <f t="shared" si="0"/>
        <v>0</v>
      </c>
    </row>
    <row r="26" spans="1:12" x14ac:dyDescent="0.2">
      <c r="A26" s="58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1">
        <f t="shared" si="0"/>
        <v>0</v>
      </c>
    </row>
    <row r="27" spans="1:12" x14ac:dyDescent="0.2">
      <c r="A27" s="58" t="s">
        <v>26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1">
        <f t="shared" si="0"/>
        <v>0</v>
      </c>
    </row>
    <row r="28" spans="1:12" x14ac:dyDescent="0.2">
      <c r="A28" s="57" t="s">
        <v>107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1">
        <f t="shared" si="0"/>
        <v>0</v>
      </c>
    </row>
    <row r="29" spans="1:12" x14ac:dyDescent="0.2">
      <c r="A29" s="58" t="s">
        <v>76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11">
        <f t="shared" si="0"/>
        <v>0</v>
      </c>
    </row>
    <row r="30" spans="1:12" x14ac:dyDescent="0.2">
      <c r="A30" s="58" t="s">
        <v>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11">
        <f t="shared" si="0"/>
        <v>0</v>
      </c>
    </row>
    <row r="31" spans="1:12" x14ac:dyDescent="0.2">
      <c r="A31" s="58" t="s">
        <v>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11">
        <f t="shared" si="0"/>
        <v>0</v>
      </c>
    </row>
    <row r="32" spans="1:12" x14ac:dyDescent="0.2">
      <c r="A32" s="58" t="s">
        <v>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11">
        <f t="shared" si="0"/>
        <v>0</v>
      </c>
    </row>
    <row r="33" spans="1:13" x14ac:dyDescent="0.2">
      <c r="A33" s="58" t="s">
        <v>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11">
        <f t="shared" si="0"/>
        <v>0</v>
      </c>
    </row>
    <row r="34" spans="1:13" x14ac:dyDescent="0.2">
      <c r="A34" s="57" t="s">
        <v>132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11">
        <f t="shared" ref="L34:L98" si="1">SUM(B34:K34)</f>
        <v>0</v>
      </c>
    </row>
    <row r="35" spans="1:13" x14ac:dyDescent="0.2">
      <c r="A35" s="58" t="s">
        <v>120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11">
        <f t="shared" si="1"/>
        <v>0</v>
      </c>
    </row>
    <row r="36" spans="1:13" x14ac:dyDescent="0.2">
      <c r="A36" s="57" t="s">
        <v>133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11">
        <f t="shared" si="1"/>
        <v>0</v>
      </c>
    </row>
    <row r="37" spans="1:13" x14ac:dyDescent="0.2">
      <c r="A37" s="58" t="s">
        <v>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11">
        <f t="shared" si="1"/>
        <v>0</v>
      </c>
    </row>
    <row r="38" spans="1:13" x14ac:dyDescent="0.2">
      <c r="A38" s="58" t="s">
        <v>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11">
        <f t="shared" si="1"/>
        <v>0</v>
      </c>
    </row>
    <row r="39" spans="1:13" x14ac:dyDescent="0.2">
      <c r="A39" s="58" t="s">
        <v>19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11">
        <f t="shared" si="1"/>
        <v>0</v>
      </c>
    </row>
    <row r="40" spans="1:13" x14ac:dyDescent="0.2">
      <c r="A40" s="58" t="s">
        <v>20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11">
        <f t="shared" si="1"/>
        <v>0</v>
      </c>
    </row>
    <row r="41" spans="1:13" x14ac:dyDescent="0.2">
      <c r="A41" s="58" t="s">
        <v>21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11">
        <f t="shared" si="1"/>
        <v>0</v>
      </c>
    </row>
    <row r="42" spans="1:13" x14ac:dyDescent="0.2">
      <c r="A42" s="58" t="s">
        <v>18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11">
        <f t="shared" si="1"/>
        <v>0</v>
      </c>
    </row>
    <row r="43" spans="1:13" x14ac:dyDescent="0.2">
      <c r="A43" s="58" t="s">
        <v>22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11">
        <f t="shared" si="1"/>
        <v>0</v>
      </c>
    </row>
    <row r="44" spans="1:13" x14ac:dyDescent="0.2">
      <c r="A44" s="58" t="s">
        <v>23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11">
        <f t="shared" si="1"/>
        <v>0</v>
      </c>
    </row>
    <row r="45" spans="1:13" x14ac:dyDescent="0.2">
      <c r="A45" s="58" t="s">
        <v>27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11">
        <f t="shared" si="1"/>
        <v>0</v>
      </c>
    </row>
    <row r="46" spans="1:13" x14ac:dyDescent="0.2">
      <c r="A46" s="58" t="s">
        <v>80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11">
        <f t="shared" si="1"/>
        <v>0</v>
      </c>
    </row>
    <row r="47" spans="1:13" x14ac:dyDescent="0.2">
      <c r="A47" s="58" t="s">
        <v>134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11">
        <f t="shared" si="1"/>
        <v>0</v>
      </c>
      <c r="M47" s="13"/>
    </row>
    <row r="48" spans="1:13" x14ac:dyDescent="0.2">
      <c r="A48" s="57" t="s">
        <v>135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11">
        <f t="shared" si="1"/>
        <v>0</v>
      </c>
    </row>
    <row r="49" spans="1:12" x14ac:dyDescent="0.2">
      <c r="A49" s="57" t="s">
        <v>28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11">
        <f t="shared" si="1"/>
        <v>0</v>
      </c>
    </row>
    <row r="50" spans="1:12" x14ac:dyDescent="0.2">
      <c r="A50" s="58" t="s">
        <v>77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11">
        <f t="shared" si="1"/>
        <v>0</v>
      </c>
    </row>
    <row r="51" spans="1:12" x14ac:dyDescent="0.2">
      <c r="A51" s="58" t="s">
        <v>136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11">
        <f t="shared" si="1"/>
        <v>0</v>
      </c>
    </row>
    <row r="52" spans="1:12" x14ac:dyDescent="0.2">
      <c r="A52" s="58" t="s">
        <v>29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11">
        <f t="shared" si="1"/>
        <v>0</v>
      </c>
    </row>
    <row r="53" spans="1:12" x14ac:dyDescent="0.2">
      <c r="A53" s="58" t="s">
        <v>30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1">
        <f t="shared" si="1"/>
        <v>0</v>
      </c>
    </row>
    <row r="54" spans="1:12" x14ac:dyDescent="0.2">
      <c r="A54" s="58" t="s">
        <v>31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11">
        <f t="shared" si="1"/>
        <v>0</v>
      </c>
    </row>
    <row r="55" spans="1:12" x14ac:dyDescent="0.2">
      <c r="A55" s="57" t="s">
        <v>32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11">
        <f t="shared" si="1"/>
        <v>0</v>
      </c>
    </row>
    <row r="56" spans="1:12" x14ac:dyDescent="0.2">
      <c r="A56" s="57" t="s">
        <v>137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11">
        <f t="shared" si="1"/>
        <v>0</v>
      </c>
    </row>
    <row r="57" spans="1:12" x14ac:dyDescent="0.2">
      <c r="A57" s="58" t="s">
        <v>138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11">
        <f t="shared" si="1"/>
        <v>0</v>
      </c>
    </row>
    <row r="58" spans="1:12" x14ac:dyDescent="0.2">
      <c r="A58" s="57" t="s">
        <v>100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1">
        <f t="shared" si="1"/>
        <v>0</v>
      </c>
    </row>
    <row r="59" spans="1:12" x14ac:dyDescent="0.2">
      <c r="A59" s="58" t="s">
        <v>33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11">
        <f t="shared" si="1"/>
        <v>0</v>
      </c>
    </row>
    <row r="60" spans="1:12" x14ac:dyDescent="0.2">
      <c r="A60" s="57" t="s">
        <v>34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1">
        <f t="shared" si="1"/>
        <v>0</v>
      </c>
    </row>
    <row r="61" spans="1:12" x14ac:dyDescent="0.2">
      <c r="A61" s="58" t="s">
        <v>78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11">
        <f t="shared" si="1"/>
        <v>0</v>
      </c>
    </row>
    <row r="62" spans="1:12" x14ac:dyDescent="0.2">
      <c r="A62" s="58" t="s">
        <v>36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11">
        <f t="shared" si="1"/>
        <v>0</v>
      </c>
    </row>
    <row r="63" spans="1:12" x14ac:dyDescent="0.2">
      <c r="A63" s="58" t="s">
        <v>35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11">
        <f t="shared" si="1"/>
        <v>0</v>
      </c>
    </row>
    <row r="64" spans="1:12" x14ac:dyDescent="0.2">
      <c r="A64" s="57" t="s">
        <v>85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11">
        <f t="shared" si="1"/>
        <v>0</v>
      </c>
    </row>
    <row r="65" spans="1:13" x14ac:dyDescent="0.2">
      <c r="A65" s="58" t="s">
        <v>37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1">
        <f t="shared" si="1"/>
        <v>0</v>
      </c>
    </row>
    <row r="66" spans="1:13" x14ac:dyDescent="0.2">
      <c r="A66" s="58" t="s">
        <v>38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11">
        <f t="shared" si="1"/>
        <v>0</v>
      </c>
    </row>
    <row r="67" spans="1:13" x14ac:dyDescent="0.2">
      <c r="A67" s="58" t="s">
        <v>39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11">
        <f t="shared" si="1"/>
        <v>0</v>
      </c>
      <c r="M67" s="13"/>
    </row>
    <row r="68" spans="1:13" x14ac:dyDescent="0.2">
      <c r="A68" s="58" t="s">
        <v>40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11">
        <f t="shared" si="1"/>
        <v>0</v>
      </c>
    </row>
    <row r="69" spans="1:13" x14ac:dyDescent="0.2">
      <c r="A69" s="58" t="s">
        <v>41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11">
        <f t="shared" si="1"/>
        <v>0</v>
      </c>
    </row>
    <row r="70" spans="1:13" x14ac:dyDescent="0.2">
      <c r="A70" s="58" t="s">
        <v>84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11">
        <f t="shared" si="1"/>
        <v>0</v>
      </c>
    </row>
    <row r="71" spans="1:13" x14ac:dyDescent="0.2">
      <c r="A71" s="58" t="s">
        <v>121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11">
        <f t="shared" si="1"/>
        <v>0</v>
      </c>
      <c r="M71" s="13"/>
    </row>
    <row r="72" spans="1:13" x14ac:dyDescent="0.2">
      <c r="A72" s="58" t="s">
        <v>42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11">
        <f t="shared" si="1"/>
        <v>0</v>
      </c>
    </row>
    <row r="73" spans="1:13" x14ac:dyDescent="0.2">
      <c r="A73" s="58" t="s">
        <v>24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11">
        <f t="shared" si="1"/>
        <v>0</v>
      </c>
    </row>
    <row r="74" spans="1:13" x14ac:dyDescent="0.2">
      <c r="A74" s="57" t="s">
        <v>204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11">
        <f t="shared" si="1"/>
        <v>0</v>
      </c>
    </row>
    <row r="75" spans="1:13" x14ac:dyDescent="0.2">
      <c r="A75" s="57" t="s">
        <v>25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1">
        <f t="shared" si="1"/>
        <v>0</v>
      </c>
    </row>
    <row r="76" spans="1:13" x14ac:dyDescent="0.2">
      <c r="A76" s="58" t="s">
        <v>43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11">
        <f t="shared" si="1"/>
        <v>0</v>
      </c>
    </row>
    <row r="77" spans="1:13" x14ac:dyDescent="0.2">
      <c r="A77" s="57" t="s">
        <v>44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11">
        <f t="shared" si="1"/>
        <v>0</v>
      </c>
    </row>
    <row r="78" spans="1:13" x14ac:dyDescent="0.2">
      <c r="A78" s="58" t="s">
        <v>45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1">
        <f t="shared" si="1"/>
        <v>0</v>
      </c>
    </row>
    <row r="79" spans="1:13" x14ac:dyDescent="0.2">
      <c r="A79" s="58" t="s">
        <v>46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11">
        <f t="shared" si="1"/>
        <v>0</v>
      </c>
    </row>
    <row r="80" spans="1:13" x14ac:dyDescent="0.2">
      <c r="A80" s="57" t="s">
        <v>206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11">
        <f t="shared" ref="L80" si="2">SUM(B80:K80)</f>
        <v>0</v>
      </c>
    </row>
    <row r="81" spans="1:13" x14ac:dyDescent="0.2">
      <c r="A81" s="58" t="s">
        <v>86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11">
        <f t="shared" si="1"/>
        <v>0</v>
      </c>
    </row>
    <row r="82" spans="1:13" x14ac:dyDescent="0.2">
      <c r="A82" s="58" t="s">
        <v>47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11">
        <f t="shared" si="1"/>
        <v>0</v>
      </c>
    </row>
    <row r="83" spans="1:13" x14ac:dyDescent="0.2">
      <c r="A83" s="58" t="s">
        <v>48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11">
        <f t="shared" si="1"/>
        <v>0</v>
      </c>
    </row>
    <row r="84" spans="1:13" x14ac:dyDescent="0.2">
      <c r="A84" s="58" t="s">
        <v>87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11">
        <f t="shared" si="1"/>
        <v>0</v>
      </c>
    </row>
    <row r="85" spans="1:13" x14ac:dyDescent="0.2">
      <c r="A85" s="58" t="s">
        <v>88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11">
        <f t="shared" si="1"/>
        <v>0</v>
      </c>
    </row>
    <row r="86" spans="1:13" x14ac:dyDescent="0.2">
      <c r="A86" s="58" t="s">
        <v>89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11">
        <f t="shared" si="1"/>
        <v>0</v>
      </c>
    </row>
    <row r="87" spans="1:13" x14ac:dyDescent="0.2">
      <c r="A87" s="57" t="s">
        <v>203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11">
        <f t="shared" si="1"/>
        <v>0</v>
      </c>
    </row>
    <row r="88" spans="1:13" x14ac:dyDescent="0.2">
      <c r="A88" s="58" t="s">
        <v>90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11">
        <f t="shared" si="1"/>
        <v>0</v>
      </c>
    </row>
    <row r="89" spans="1:13" x14ac:dyDescent="0.2">
      <c r="A89" s="58" t="s">
        <v>49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11">
        <f t="shared" si="1"/>
        <v>0</v>
      </c>
    </row>
    <row r="90" spans="1:13" x14ac:dyDescent="0.2">
      <c r="A90" s="58" t="s">
        <v>79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11">
        <f t="shared" si="1"/>
        <v>0</v>
      </c>
      <c r="M90" s="13"/>
    </row>
    <row r="91" spans="1:13" x14ac:dyDescent="0.2">
      <c r="A91" s="58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11">
        <f t="shared" si="1"/>
        <v>0</v>
      </c>
    </row>
    <row r="92" spans="1:13" x14ac:dyDescent="0.2">
      <c r="A92" s="58" t="s">
        <v>51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11">
        <f t="shared" si="1"/>
        <v>0</v>
      </c>
    </row>
    <row r="93" spans="1:13" x14ac:dyDescent="0.2">
      <c r="A93" s="58" t="s">
        <v>52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11">
        <f t="shared" si="1"/>
        <v>0</v>
      </c>
    </row>
    <row r="94" spans="1:13" x14ac:dyDescent="0.2">
      <c r="A94" s="58" t="s">
        <v>53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11">
        <f t="shared" si="1"/>
        <v>0</v>
      </c>
    </row>
    <row r="95" spans="1:13" x14ac:dyDescent="0.2">
      <c r="A95" s="58" t="s">
        <v>55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11">
        <f t="shared" si="1"/>
        <v>0</v>
      </c>
      <c r="M95" s="13"/>
    </row>
    <row r="96" spans="1:13" x14ac:dyDescent="0.2">
      <c r="A96" s="58" t="s">
        <v>54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11">
        <f t="shared" si="1"/>
        <v>0</v>
      </c>
    </row>
    <row r="97" spans="1:13" x14ac:dyDescent="0.2">
      <c r="A97" s="58" t="s">
        <v>101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11">
        <f t="shared" si="1"/>
        <v>0</v>
      </c>
      <c r="M97" s="13"/>
    </row>
    <row r="98" spans="1:13" x14ac:dyDescent="0.2">
      <c r="A98" s="58" t="s">
        <v>56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11">
        <f t="shared" si="1"/>
        <v>0</v>
      </c>
    </row>
    <row r="99" spans="1:13" x14ac:dyDescent="0.2">
      <c r="A99" s="58" t="s">
        <v>57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11">
        <f t="shared" ref="L99:L137" si="3">SUM(B99:K99)</f>
        <v>0</v>
      </c>
    </row>
    <row r="100" spans="1:13" x14ac:dyDescent="0.2">
      <c r="A100" s="57" t="s">
        <v>108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11">
        <f t="shared" si="3"/>
        <v>0</v>
      </c>
    </row>
    <row r="101" spans="1:13" x14ac:dyDescent="0.2">
      <c r="A101" s="58" t="s">
        <v>139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11">
        <f t="shared" si="3"/>
        <v>0</v>
      </c>
    </row>
    <row r="102" spans="1:13" x14ac:dyDescent="0.2">
      <c r="A102" s="57" t="s">
        <v>140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11">
        <f t="shared" si="3"/>
        <v>0</v>
      </c>
    </row>
    <row r="103" spans="1:13" x14ac:dyDescent="0.2">
      <c r="A103" s="58" t="s">
        <v>122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11">
        <f t="shared" si="3"/>
        <v>0</v>
      </c>
    </row>
    <row r="104" spans="1:13" x14ac:dyDescent="0.2">
      <c r="A104" s="57" t="s">
        <v>109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11">
        <f t="shared" si="3"/>
        <v>0</v>
      </c>
    </row>
    <row r="105" spans="1:13" x14ac:dyDescent="0.2">
      <c r="A105" s="1" t="s">
        <v>141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11">
        <f t="shared" si="3"/>
        <v>0</v>
      </c>
      <c r="M105" s="13"/>
    </row>
    <row r="106" spans="1:13" x14ac:dyDescent="0.2">
      <c r="A106" s="58" t="s">
        <v>59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11">
        <f t="shared" si="3"/>
        <v>0</v>
      </c>
      <c r="M106" s="13"/>
    </row>
    <row r="107" spans="1:13" x14ac:dyDescent="0.2">
      <c r="A107" s="58" t="s">
        <v>61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11">
        <f t="shared" si="3"/>
        <v>0</v>
      </c>
    </row>
    <row r="108" spans="1:13" x14ac:dyDescent="0.2">
      <c r="A108" s="58" t="s">
        <v>123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11">
        <f t="shared" si="3"/>
        <v>0</v>
      </c>
    </row>
    <row r="109" spans="1:13" x14ac:dyDescent="0.2">
      <c r="A109" s="58" t="s">
        <v>65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11">
        <f t="shared" si="3"/>
        <v>0</v>
      </c>
    </row>
    <row r="110" spans="1:13" x14ac:dyDescent="0.2">
      <c r="A110" s="58" t="s">
        <v>64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11">
        <f t="shared" si="3"/>
        <v>0</v>
      </c>
    </row>
    <row r="111" spans="1:13" x14ac:dyDescent="0.2">
      <c r="A111" s="58" t="s">
        <v>60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11">
        <f t="shared" si="3"/>
        <v>0</v>
      </c>
    </row>
    <row r="112" spans="1:13" x14ac:dyDescent="0.2">
      <c r="A112" s="58" t="s">
        <v>62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11">
        <f t="shared" si="3"/>
        <v>0</v>
      </c>
    </row>
    <row r="113" spans="1:12" x14ac:dyDescent="0.2">
      <c r="A113" s="58" t="s">
        <v>63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11">
        <f t="shared" si="3"/>
        <v>0</v>
      </c>
    </row>
    <row r="114" spans="1:12" x14ac:dyDescent="0.2">
      <c r="A114" s="58" t="s">
        <v>58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11">
        <f t="shared" si="3"/>
        <v>0</v>
      </c>
    </row>
    <row r="115" spans="1:12" x14ac:dyDescent="0.2">
      <c r="A115" s="58" t="s">
        <v>66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11">
        <f t="shared" si="3"/>
        <v>0</v>
      </c>
    </row>
    <row r="116" spans="1:12" x14ac:dyDescent="0.2">
      <c r="A116" s="58" t="s">
        <v>67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11">
        <f t="shared" si="3"/>
        <v>0</v>
      </c>
    </row>
    <row r="117" spans="1:12" x14ac:dyDescent="0.2">
      <c r="A117" s="58" t="s">
        <v>68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11">
        <f t="shared" si="3"/>
        <v>0</v>
      </c>
    </row>
    <row r="118" spans="1:12" x14ac:dyDescent="0.2">
      <c r="A118" s="58" t="s">
        <v>69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11">
        <f t="shared" si="3"/>
        <v>0</v>
      </c>
    </row>
    <row r="119" spans="1:12" x14ac:dyDescent="0.2">
      <c r="A119" s="57" t="s">
        <v>185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11">
        <f t="shared" si="3"/>
        <v>0</v>
      </c>
    </row>
    <row r="120" spans="1:12" x14ac:dyDescent="0.2">
      <c r="A120" s="58" t="s">
        <v>70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11">
        <f t="shared" si="3"/>
        <v>0</v>
      </c>
    </row>
    <row r="121" spans="1:12" x14ac:dyDescent="0.2">
      <c r="A121" s="58" t="s">
        <v>71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11">
        <f t="shared" si="3"/>
        <v>0</v>
      </c>
    </row>
    <row r="122" spans="1:12" x14ac:dyDescent="0.2">
      <c r="A122" s="58" t="s">
        <v>102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11">
        <f t="shared" si="3"/>
        <v>0</v>
      </c>
    </row>
    <row r="123" spans="1:12" x14ac:dyDescent="0.2">
      <c r="A123" s="58" t="s">
        <v>72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11">
        <f t="shared" si="3"/>
        <v>0</v>
      </c>
    </row>
    <row r="124" spans="1:12" x14ac:dyDescent="0.2">
      <c r="A124" s="58" t="s">
        <v>91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11">
        <f t="shared" si="3"/>
        <v>0</v>
      </c>
    </row>
    <row r="125" spans="1:12" x14ac:dyDescent="0.2">
      <c r="A125" s="58" t="s">
        <v>73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11">
        <f t="shared" si="3"/>
        <v>0</v>
      </c>
    </row>
    <row r="126" spans="1:12" x14ac:dyDescent="0.2">
      <c r="A126" s="58" t="s">
        <v>103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11">
        <f t="shared" si="3"/>
        <v>0</v>
      </c>
    </row>
    <row r="127" spans="1:12" x14ac:dyDescent="0.2">
      <c r="A127" s="14"/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11">
        <f t="shared" si="3"/>
        <v>0</v>
      </c>
    </row>
    <row r="128" spans="1:12" x14ac:dyDescent="0.2">
      <c r="A128" s="14"/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11">
        <f t="shared" si="3"/>
        <v>0</v>
      </c>
    </row>
    <row r="129" spans="1:12" x14ac:dyDescent="0.2">
      <c r="A129" s="14"/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11">
        <f t="shared" si="3"/>
        <v>0</v>
      </c>
    </row>
    <row r="130" spans="1:12" x14ac:dyDescent="0.2">
      <c r="A130" s="14"/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11">
        <f t="shared" si="3"/>
        <v>0</v>
      </c>
    </row>
    <row r="131" spans="1:12" x14ac:dyDescent="0.2">
      <c r="A131" s="14"/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11">
        <f t="shared" si="3"/>
        <v>0</v>
      </c>
    </row>
    <row r="132" spans="1:12" x14ac:dyDescent="0.2">
      <c r="A132" s="14"/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11">
        <f t="shared" si="3"/>
        <v>0</v>
      </c>
    </row>
    <row r="133" spans="1:12" x14ac:dyDescent="0.2">
      <c r="A133" s="14"/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11">
        <f t="shared" si="3"/>
        <v>0</v>
      </c>
    </row>
    <row r="134" spans="1:12" x14ac:dyDescent="0.2">
      <c r="A134" s="14"/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11">
        <f t="shared" si="3"/>
        <v>0</v>
      </c>
    </row>
    <row r="135" spans="1:12" x14ac:dyDescent="0.2">
      <c r="A135" s="14"/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11">
        <f t="shared" si="3"/>
        <v>0</v>
      </c>
    </row>
    <row r="136" spans="1:12" x14ac:dyDescent="0.2">
      <c r="A136" s="14"/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11">
        <f t="shared" si="3"/>
        <v>0</v>
      </c>
    </row>
    <row r="137" spans="1:12" x14ac:dyDescent="0.2">
      <c r="A137" s="59" t="s">
        <v>74</v>
      </c>
      <c r="B137" s="61">
        <f t="shared" ref="B137:K137" si="4">SUM(B2:B136)</f>
        <v>0</v>
      </c>
      <c r="C137" s="61">
        <f t="shared" si="4"/>
        <v>0</v>
      </c>
      <c r="D137" s="61">
        <f t="shared" si="4"/>
        <v>0</v>
      </c>
      <c r="E137" s="61">
        <f t="shared" si="4"/>
        <v>0</v>
      </c>
      <c r="F137" s="61">
        <f t="shared" si="4"/>
        <v>0</v>
      </c>
      <c r="G137" s="61">
        <f t="shared" si="4"/>
        <v>0</v>
      </c>
      <c r="H137" s="61">
        <f t="shared" si="4"/>
        <v>0</v>
      </c>
      <c r="I137" s="61">
        <f t="shared" si="4"/>
        <v>0</v>
      </c>
      <c r="J137" s="61">
        <f t="shared" si="4"/>
        <v>0</v>
      </c>
      <c r="K137" s="61">
        <f t="shared" si="4"/>
        <v>0</v>
      </c>
      <c r="L137" s="61">
        <f t="shared" si="3"/>
        <v>0</v>
      </c>
    </row>
    <row r="138" spans="1:12" x14ac:dyDescent="0.2">
      <c r="A138" s="4" t="s">
        <v>3</v>
      </c>
      <c r="B138" s="4">
        <f t="shared" ref="B138:L138" si="5">COUNTIF(B2:B136,"&gt;0")</f>
        <v>0</v>
      </c>
      <c r="C138" s="4">
        <f t="shared" si="5"/>
        <v>0</v>
      </c>
      <c r="D138" s="4">
        <f t="shared" si="5"/>
        <v>0</v>
      </c>
      <c r="E138" s="4">
        <f t="shared" si="5"/>
        <v>0</v>
      </c>
      <c r="F138" s="4">
        <f t="shared" si="5"/>
        <v>0</v>
      </c>
      <c r="G138" s="62">
        <f t="shared" si="5"/>
        <v>0</v>
      </c>
      <c r="H138" s="4">
        <f t="shared" si="5"/>
        <v>0</v>
      </c>
      <c r="I138" s="4">
        <f t="shared" si="5"/>
        <v>0</v>
      </c>
      <c r="J138" s="4">
        <f t="shared" si="5"/>
        <v>0</v>
      </c>
      <c r="K138" s="4">
        <f t="shared" si="5"/>
        <v>0</v>
      </c>
      <c r="L138" s="4">
        <f t="shared" si="5"/>
        <v>0</v>
      </c>
    </row>
    <row r="140" spans="1:12" x14ac:dyDescent="0.2">
      <c r="A140" s="59" t="s">
        <v>110</v>
      </c>
      <c r="B140" s="59" t="str">
        <f t="shared" ref="B140:K140" si="6">B1</f>
        <v>1 Section</v>
      </c>
      <c r="C140" s="59" t="str">
        <f t="shared" si="6"/>
        <v>2 Section</v>
      </c>
      <c r="D140" s="59" t="str">
        <f t="shared" si="6"/>
        <v>3 Section</v>
      </c>
      <c r="E140" s="59" t="str">
        <f t="shared" si="6"/>
        <v>4 Section</v>
      </c>
      <c r="F140" s="59" t="str">
        <f t="shared" si="6"/>
        <v>5 Section</v>
      </c>
      <c r="G140" s="59" t="str">
        <f t="shared" si="6"/>
        <v>6 Section</v>
      </c>
      <c r="H140" s="59" t="str">
        <f t="shared" si="6"/>
        <v>7 Section</v>
      </c>
      <c r="I140" s="59" t="str">
        <f t="shared" si="6"/>
        <v>8 Section</v>
      </c>
      <c r="J140" s="59" t="str">
        <f t="shared" si="6"/>
        <v>9 Section</v>
      </c>
      <c r="K140" s="59" t="str">
        <f t="shared" si="6"/>
        <v>10 Section</v>
      </c>
      <c r="L140" s="59" t="s">
        <v>1</v>
      </c>
    </row>
    <row r="141" spans="1:12" x14ac:dyDescent="0.2">
      <c r="A141" s="2" t="s">
        <v>207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11">
        <f t="shared" ref="L141:L149" si="7">SUM(B141:K141)</f>
        <v>0</v>
      </c>
    </row>
    <row r="142" spans="1:12" x14ac:dyDescent="0.2">
      <c r="A142" s="2" t="s">
        <v>92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11">
        <f t="shared" si="7"/>
        <v>0</v>
      </c>
    </row>
    <row r="143" spans="1:12" x14ac:dyDescent="0.2">
      <c r="A143" s="2" t="s">
        <v>208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11">
        <f t="shared" si="7"/>
        <v>0</v>
      </c>
    </row>
    <row r="144" spans="1:12" x14ac:dyDescent="0.2">
      <c r="A144" s="60" t="s">
        <v>93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11">
        <f t="shared" si="7"/>
        <v>0</v>
      </c>
    </row>
    <row r="145" spans="1:12" x14ac:dyDescent="0.2">
      <c r="A145" s="2" t="s">
        <v>94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11">
        <f t="shared" si="7"/>
        <v>0</v>
      </c>
    </row>
    <row r="146" spans="1:12" x14ac:dyDescent="0.2">
      <c r="A146" s="2" t="s">
        <v>98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11">
        <f t="shared" si="7"/>
        <v>0</v>
      </c>
    </row>
    <row r="147" spans="1:12" x14ac:dyDescent="0.2">
      <c r="A147" s="2" t="s">
        <v>95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11">
        <f t="shared" si="7"/>
        <v>0</v>
      </c>
    </row>
    <row r="148" spans="1:12" x14ac:dyDescent="0.2">
      <c r="A148" s="2" t="s">
        <v>96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11">
        <f t="shared" si="7"/>
        <v>0</v>
      </c>
    </row>
    <row r="149" spans="1:12" x14ac:dyDescent="0.2">
      <c r="A149" s="2" t="s">
        <v>111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11">
        <f t="shared" si="7"/>
        <v>0</v>
      </c>
    </row>
    <row r="150" spans="1:12" x14ac:dyDescent="0.2">
      <c r="A150" s="59" t="s">
        <v>124</v>
      </c>
      <c r="B150" s="61">
        <f>SUM(B141:B149)</f>
        <v>0</v>
      </c>
      <c r="C150" s="61">
        <f t="shared" ref="C150:K150" si="8">SUM(C141:C149)</f>
        <v>0</v>
      </c>
      <c r="D150" s="61">
        <f t="shared" si="8"/>
        <v>0</v>
      </c>
      <c r="E150" s="61">
        <f t="shared" si="8"/>
        <v>0</v>
      </c>
      <c r="F150" s="61">
        <f t="shared" si="8"/>
        <v>0</v>
      </c>
      <c r="G150" s="61">
        <f t="shared" si="8"/>
        <v>0</v>
      </c>
      <c r="H150" s="61">
        <f t="shared" si="8"/>
        <v>0</v>
      </c>
      <c r="I150" s="61">
        <f t="shared" si="8"/>
        <v>0</v>
      </c>
      <c r="J150" s="61">
        <f t="shared" si="8"/>
        <v>0</v>
      </c>
      <c r="K150" s="61">
        <f t="shared" si="8"/>
        <v>0</v>
      </c>
      <c r="L150" s="61">
        <f>SUM(L141:L149)</f>
        <v>0</v>
      </c>
    </row>
    <row r="151" spans="1:12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2" x14ac:dyDescent="0.2">
      <c r="A152" s="3" t="s">
        <v>148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3"/>
    </row>
    <row r="153" spans="1:12" x14ac:dyDescent="0.2">
      <c r="A153" s="12" t="s">
        <v>149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3"/>
    </row>
    <row r="154" spans="1:12" x14ac:dyDescent="0.2">
      <c r="A154" s="12" t="s">
        <v>172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3"/>
    </row>
  </sheetData>
  <sheetProtection algorithmName="SHA-512" hashValue="0hoqddJfePTvl3pfPcPQ1AREHskDiD1gzLw1+RZ75PV7aPXgstB48j2WQYcd/TL4kMD6l68rFF63sv/wM8nfZw==" saltValue="dVH8ir31EyBND9tN45V64g==" spinCount="100000" sheet="1" objects="1" scenarios="1" sort="0" autoFilter="0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15"/>
  <sheetViews>
    <sheetView zoomScale="170" zoomScaleNormal="170" zoomScalePageLayoutView="150" workbookViewId="0">
      <selection activeCell="D2" sqref="D2"/>
    </sheetView>
  </sheetViews>
  <sheetFormatPr baseColWidth="10" defaultColWidth="8.83203125" defaultRowHeight="15" x14ac:dyDescent="0.2"/>
  <cols>
    <col min="1" max="1" width="13.33203125" style="1" customWidth="1"/>
    <col min="2" max="4" width="14.1640625" style="1" customWidth="1"/>
    <col min="5" max="16384" width="8.83203125" style="1"/>
  </cols>
  <sheetData>
    <row r="1" spans="1:4" x14ac:dyDescent="0.2">
      <c r="A1" s="8" t="s">
        <v>147</v>
      </c>
      <c r="B1" s="10" t="s">
        <v>3</v>
      </c>
      <c r="C1" s="10" t="s">
        <v>74</v>
      </c>
      <c r="D1" s="8" t="s">
        <v>146</v>
      </c>
    </row>
    <row r="2" spans="1:4" x14ac:dyDescent="0.2">
      <c r="A2" s="5" t="str">
        <f>'Tally Worksheet'!B1</f>
        <v>1 Section</v>
      </c>
      <c r="B2" s="4">
        <f>'Tally Worksheet'!B138</f>
        <v>0</v>
      </c>
      <c r="C2" s="11">
        <f>'Tally Worksheet'!B137</f>
        <v>0</v>
      </c>
      <c r="D2" s="18" t="s">
        <v>186</v>
      </c>
    </row>
    <row r="3" spans="1:4" x14ac:dyDescent="0.2">
      <c r="A3" s="5" t="str">
        <f>'Tally Worksheet'!C1</f>
        <v>2 Section</v>
      </c>
      <c r="B3" s="4">
        <f>'Tally Worksheet'!C138</f>
        <v>0</v>
      </c>
      <c r="C3" s="11">
        <f>'Tally Worksheet'!C137</f>
        <v>0</v>
      </c>
      <c r="D3" s="18" t="s">
        <v>187</v>
      </c>
    </row>
    <row r="4" spans="1:4" x14ac:dyDescent="0.2">
      <c r="A4" s="5" t="str">
        <f>'Tally Worksheet'!D1</f>
        <v>3 Section</v>
      </c>
      <c r="B4" s="4">
        <f>'Tally Worksheet'!D138</f>
        <v>0</v>
      </c>
      <c r="C4" s="11">
        <f>'Tally Worksheet'!D137</f>
        <v>0</v>
      </c>
      <c r="D4" s="18" t="s">
        <v>188</v>
      </c>
    </row>
    <row r="5" spans="1:4" x14ac:dyDescent="0.2">
      <c r="A5" s="5" t="str">
        <f>'Tally Worksheet'!E1</f>
        <v>4 Section</v>
      </c>
      <c r="B5" s="4">
        <f>'Tally Worksheet'!E138</f>
        <v>0</v>
      </c>
      <c r="C5" s="11">
        <f>'Tally Worksheet'!E137</f>
        <v>0</v>
      </c>
      <c r="D5" s="18" t="s">
        <v>189</v>
      </c>
    </row>
    <row r="6" spans="1:4" x14ac:dyDescent="0.2">
      <c r="A6" s="5" t="str">
        <f>'Tally Worksheet'!F1</f>
        <v>5 Section</v>
      </c>
      <c r="B6" s="4">
        <f>'Tally Worksheet'!F138</f>
        <v>0</v>
      </c>
      <c r="C6" s="11">
        <f>'Tally Worksheet'!F137</f>
        <v>0</v>
      </c>
      <c r="D6" s="18" t="s">
        <v>190</v>
      </c>
    </row>
    <row r="7" spans="1:4" x14ac:dyDescent="0.2">
      <c r="A7" s="5" t="str">
        <f>'Tally Worksheet'!G1</f>
        <v>6 Section</v>
      </c>
      <c r="B7" s="4">
        <f>'Tally Worksheet'!G138</f>
        <v>0</v>
      </c>
      <c r="C7" s="11">
        <f>'Tally Worksheet'!G137</f>
        <v>0</v>
      </c>
      <c r="D7" s="18" t="s">
        <v>191</v>
      </c>
    </row>
    <row r="8" spans="1:4" x14ac:dyDescent="0.2">
      <c r="A8" s="5" t="str">
        <f>'Tally Worksheet'!H1</f>
        <v>7 Section</v>
      </c>
      <c r="B8" s="4">
        <f>'Tally Worksheet'!H138</f>
        <v>0</v>
      </c>
      <c r="C8" s="11">
        <f>'Tally Worksheet'!H137</f>
        <v>0</v>
      </c>
      <c r="D8" s="18" t="s">
        <v>192</v>
      </c>
    </row>
    <row r="9" spans="1:4" x14ac:dyDescent="0.2">
      <c r="A9" s="5" t="str">
        <f>'Tally Worksheet'!I1</f>
        <v>8 Section</v>
      </c>
      <c r="B9" s="4">
        <f>'Tally Worksheet'!I138</f>
        <v>0</v>
      </c>
      <c r="C9" s="11">
        <f>'Tally Worksheet'!I137</f>
        <v>0</v>
      </c>
      <c r="D9" s="18" t="s">
        <v>193</v>
      </c>
    </row>
    <row r="10" spans="1:4" x14ac:dyDescent="0.2">
      <c r="A10" s="5" t="str">
        <f>'Tally Worksheet'!J1</f>
        <v>9 Section</v>
      </c>
      <c r="B10" s="4">
        <f>'Tally Worksheet'!J138</f>
        <v>0</v>
      </c>
      <c r="C10" s="11">
        <f>'Tally Worksheet'!J137</f>
        <v>0</v>
      </c>
      <c r="D10" s="18" t="s">
        <v>194</v>
      </c>
    </row>
    <row r="11" spans="1:4" x14ac:dyDescent="0.2">
      <c r="A11" s="5" t="str">
        <f>'Tally Worksheet'!K1</f>
        <v>10 Section</v>
      </c>
      <c r="B11" s="4">
        <f>'Tally Worksheet'!K138</f>
        <v>0</v>
      </c>
      <c r="C11" s="11">
        <f>'Tally Worksheet'!K137</f>
        <v>0</v>
      </c>
      <c r="D11" s="18" t="s">
        <v>195</v>
      </c>
    </row>
    <row r="12" spans="1:4" x14ac:dyDescent="0.2">
      <c r="A12" s="8" t="s">
        <v>1</v>
      </c>
      <c r="B12" s="10">
        <f>'Tally Worksheet'!O1</f>
        <v>0</v>
      </c>
      <c r="C12" s="55">
        <f>'Tally Worksheet'!R1</f>
        <v>0</v>
      </c>
      <c r="D12" s="8"/>
    </row>
    <row r="14" spans="1:4" x14ac:dyDescent="0.2">
      <c r="A14" s="3" t="s">
        <v>171</v>
      </c>
    </row>
    <row r="15" spans="1:4" x14ac:dyDescent="0.2">
      <c r="A15" s="12" t="s">
        <v>150</v>
      </c>
    </row>
  </sheetData>
  <sheetProtection algorithmName="SHA-512" hashValue="4jCA2ral12Ov5tvgKWZmkk2Wjttx0vhtB7ZOAAHeca3thYuFZzXFbaM6aYp9HwEkMB1djBPne9vK2MKSGhlGEA==" saltValue="TIOexGdkGOmBh0JtC3nZVA==" spinCount="100000" sheet="1" objects="1" scenarios="1" sort="0" autoFilter="0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9"/>
  <sheetViews>
    <sheetView zoomScale="120" zoomScaleNormal="120" zoomScalePageLayoutView="125" workbookViewId="0">
      <selection activeCell="B3" sqref="B3"/>
    </sheetView>
  </sheetViews>
  <sheetFormatPr baseColWidth="10" defaultColWidth="8.83203125" defaultRowHeight="15" x14ac:dyDescent="0.2"/>
  <cols>
    <col min="1" max="1" width="13.6640625" style="1" bestFit="1" customWidth="1"/>
    <col min="2" max="7" width="12.5" style="1" customWidth="1"/>
    <col min="8" max="8" width="2" style="1" bestFit="1" customWidth="1"/>
    <col min="9" max="11" width="12.6640625" style="1" customWidth="1"/>
    <col min="12" max="13" width="12.6640625" style="27" customWidth="1"/>
    <col min="14" max="14" width="12.6640625" style="1" customWidth="1"/>
    <col min="15" max="15" width="2" style="1" customWidth="1"/>
    <col min="16" max="16" width="16.6640625" style="3" customWidth="1"/>
    <col min="17" max="17" width="2" style="3" customWidth="1"/>
    <col min="18" max="18" width="16.6640625" style="3" customWidth="1"/>
    <col min="19" max="19" width="2.1640625" style="3" customWidth="1"/>
    <col min="20" max="20" width="16.6640625" style="3" customWidth="1"/>
    <col min="21" max="23" width="8.83203125" style="1"/>
    <col min="24" max="24" width="2" style="1" customWidth="1"/>
    <col min="25" max="25" width="12.33203125" style="1" bestFit="1" customWidth="1"/>
    <col min="26" max="16384" width="8.83203125" style="1"/>
  </cols>
  <sheetData>
    <row r="1" spans="1:18" x14ac:dyDescent="0.2">
      <c r="A1" s="22"/>
      <c r="B1" s="64" t="s">
        <v>157</v>
      </c>
      <c r="C1" s="64"/>
      <c r="D1" s="64"/>
      <c r="E1" s="64"/>
      <c r="F1" s="64"/>
      <c r="G1" s="64"/>
      <c r="I1" s="65" t="s">
        <v>158</v>
      </c>
      <c r="J1" s="65"/>
      <c r="K1" s="65"/>
      <c r="L1" s="65"/>
      <c r="M1" s="65"/>
      <c r="N1" s="65"/>
      <c r="P1" s="23" t="s">
        <v>159</v>
      </c>
      <c r="R1" s="23" t="s">
        <v>160</v>
      </c>
    </row>
    <row r="2" spans="1:18" x14ac:dyDescent="0.2">
      <c r="A2" s="8" t="s">
        <v>147</v>
      </c>
      <c r="B2" s="19" t="s">
        <v>161</v>
      </c>
      <c r="C2" s="19" t="s">
        <v>162</v>
      </c>
      <c r="D2" s="19" t="s">
        <v>163</v>
      </c>
      <c r="E2" s="19" t="s">
        <v>173</v>
      </c>
      <c r="F2" s="19" t="s">
        <v>164</v>
      </c>
      <c r="G2" s="24" t="s">
        <v>1</v>
      </c>
      <c r="I2" s="25" t="str">
        <f>B2</f>
        <v>ON FOOT</v>
      </c>
      <c r="J2" s="25" t="str">
        <f>C2</f>
        <v>CAR</v>
      </c>
      <c r="K2" s="25" t="str">
        <f>D2</f>
        <v>BICYCLE</v>
      </c>
      <c r="L2" s="25" t="str">
        <f>E2</f>
        <v>HORSE/BUGGY</v>
      </c>
      <c r="M2" s="25" t="str">
        <f>F2</f>
        <v>BOAT</v>
      </c>
      <c r="N2" s="25" t="s">
        <v>1</v>
      </c>
    </row>
    <row r="3" spans="1:18" x14ac:dyDescent="0.2">
      <c r="A3" s="26" t="str">
        <f>'Tally Worksheet'!$B$1</f>
        <v>1 Section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4">
        <f t="shared" ref="G3:G12" si="0">SUM(B3:F3)</f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4">
        <f t="shared" ref="N3:N12" si="1">SUM(I3:M3)</f>
        <v>0</v>
      </c>
      <c r="P3" s="10" t="str">
        <f>B2</f>
        <v>ON FOOT</v>
      </c>
      <c r="R3" s="28" t="str">
        <f>I2</f>
        <v>ON FOOT</v>
      </c>
    </row>
    <row r="4" spans="1:18" x14ac:dyDescent="0.2">
      <c r="A4" s="26" t="str">
        <f>'Tally Worksheet'!$C$1</f>
        <v>2 Section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4">
        <f t="shared" si="0"/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4">
        <f t="shared" si="1"/>
        <v>0</v>
      </c>
      <c r="P4" s="29">
        <f>MROUND(B13,0.25)</f>
        <v>0</v>
      </c>
      <c r="R4" s="29">
        <f>MROUND(I13,0.25)</f>
        <v>0</v>
      </c>
    </row>
    <row r="5" spans="1:18" x14ac:dyDescent="0.2">
      <c r="A5" s="26" t="str">
        <f>'Tally Worksheet'!$D$1</f>
        <v>3 Section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4">
        <f t="shared" si="0"/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4">
        <f t="shared" si="1"/>
        <v>0</v>
      </c>
      <c r="P5" s="30"/>
      <c r="R5" s="30"/>
    </row>
    <row r="6" spans="1:18" x14ac:dyDescent="0.2">
      <c r="A6" s="26" t="str">
        <f>'Tally Worksheet'!$E$1</f>
        <v>4 Section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4">
        <f t="shared" si="0"/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4">
        <f t="shared" si="1"/>
        <v>0</v>
      </c>
      <c r="P6" s="10" t="str">
        <f>C2</f>
        <v>CAR</v>
      </c>
      <c r="R6" s="28" t="str">
        <f>J2</f>
        <v>CAR</v>
      </c>
    </row>
    <row r="7" spans="1:18" x14ac:dyDescent="0.2">
      <c r="A7" s="26" t="str">
        <f>'Tally Worksheet'!$F$1</f>
        <v>5 Section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4">
        <f t="shared" si="0"/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4">
        <f t="shared" si="1"/>
        <v>0</v>
      </c>
      <c r="P7" s="29">
        <f>MROUND(C13,0.25)</f>
        <v>0</v>
      </c>
      <c r="R7" s="29">
        <f>MROUND(J13,0.25)</f>
        <v>0</v>
      </c>
    </row>
    <row r="8" spans="1:18" x14ac:dyDescent="0.2">
      <c r="A8" s="26" t="str">
        <f>'Tally Worksheet'!$G$1</f>
        <v>6 Section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4">
        <f t="shared" si="0"/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4">
        <f t="shared" si="1"/>
        <v>0</v>
      </c>
      <c r="P8" s="30"/>
    </row>
    <row r="9" spans="1:18" x14ac:dyDescent="0.2">
      <c r="A9" s="26" t="str">
        <f>'Tally Worksheet'!$H$1</f>
        <v>7 Section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4">
        <f t="shared" si="0"/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4">
        <f t="shared" si="1"/>
        <v>0</v>
      </c>
      <c r="P9" s="10" t="str">
        <f>D2</f>
        <v>BICYCLE</v>
      </c>
      <c r="R9" s="28" t="str">
        <f>K2</f>
        <v>BICYCLE</v>
      </c>
    </row>
    <row r="10" spans="1:18" x14ac:dyDescent="0.2">
      <c r="A10" s="26" t="str">
        <f>'Tally Worksheet'!$I$1</f>
        <v>8 Section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4">
        <f t="shared" si="0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4">
        <f t="shared" si="1"/>
        <v>0</v>
      </c>
      <c r="P10" s="29">
        <f>MROUND(D13,0.25)</f>
        <v>0</v>
      </c>
      <c r="R10" s="29">
        <f>MROUND(K13,0.25)</f>
        <v>0</v>
      </c>
    </row>
    <row r="11" spans="1:18" x14ac:dyDescent="0.2">
      <c r="A11" s="26" t="str">
        <f>'Tally Worksheet'!$J$1</f>
        <v>9 Section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4">
        <f t="shared" si="0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4">
        <f t="shared" si="1"/>
        <v>0</v>
      </c>
    </row>
    <row r="12" spans="1:18" x14ac:dyDescent="0.2">
      <c r="A12" s="26" t="str">
        <f>'Tally Worksheet'!$K$1</f>
        <v>10 Section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4">
        <f t="shared" si="0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4">
        <f t="shared" si="1"/>
        <v>0</v>
      </c>
      <c r="P12" s="10" t="str">
        <f>E2</f>
        <v>HORSE/BUGGY</v>
      </c>
      <c r="R12" s="28" t="str">
        <f>L2</f>
        <v>HORSE/BUGGY</v>
      </c>
    </row>
    <row r="13" spans="1:18" x14ac:dyDescent="0.2">
      <c r="A13" s="8" t="s">
        <v>1</v>
      </c>
      <c r="B13" s="31">
        <f>SUM(B3:B12)</f>
        <v>0</v>
      </c>
      <c r="C13" s="31">
        <f t="shared" ref="C13:F13" si="2">SUM(C3:C12)</f>
        <v>0</v>
      </c>
      <c r="D13" s="31">
        <f t="shared" si="2"/>
        <v>0</v>
      </c>
      <c r="E13" s="31">
        <f t="shared" si="2"/>
        <v>0</v>
      </c>
      <c r="F13" s="31">
        <f t="shared" si="2"/>
        <v>0</v>
      </c>
      <c r="G13" s="31">
        <f>SUM(G3:G12)</f>
        <v>0</v>
      </c>
      <c r="H13" s="32"/>
      <c r="I13" s="33">
        <f t="shared" ref="I13:L13" si="3">SUM(I3:I12)</f>
        <v>0</v>
      </c>
      <c r="J13" s="33">
        <f t="shared" si="3"/>
        <v>0</v>
      </c>
      <c r="K13" s="33">
        <f t="shared" si="3"/>
        <v>0</v>
      </c>
      <c r="L13" s="33">
        <f t="shared" si="3"/>
        <v>0</v>
      </c>
      <c r="M13" s="33">
        <f t="shared" ref="M13" si="4">SUM(M3:M12)</f>
        <v>0</v>
      </c>
      <c r="N13" s="33">
        <f>SUM(N3:N12)</f>
        <v>0</v>
      </c>
      <c r="P13" s="29">
        <f>MROUND(E13,0.25)</f>
        <v>0</v>
      </c>
      <c r="R13" s="29">
        <f>MROUND(L13,0.25)</f>
        <v>0</v>
      </c>
    </row>
    <row r="15" spans="1:18" x14ac:dyDescent="0.2">
      <c r="A15" s="34" t="s">
        <v>156</v>
      </c>
      <c r="B15" s="35"/>
      <c r="C15" s="36"/>
      <c r="E15" s="66" t="s">
        <v>168</v>
      </c>
      <c r="F15" s="66"/>
      <c r="G15" s="37"/>
      <c r="I15" s="38" t="s">
        <v>169</v>
      </c>
      <c r="J15" s="38"/>
      <c r="K15" s="38"/>
      <c r="L15" s="67" t="s">
        <v>154</v>
      </c>
      <c r="M15" s="67"/>
      <c r="P15" s="10" t="str">
        <f>F2</f>
        <v>BOAT</v>
      </c>
      <c r="R15" s="28" t="str">
        <f>M2</f>
        <v>BOAT</v>
      </c>
    </row>
    <row r="16" spans="1:18" x14ac:dyDescent="0.2">
      <c r="A16" s="34" t="s">
        <v>147</v>
      </c>
      <c r="B16" s="35" t="s">
        <v>116</v>
      </c>
      <c r="C16" s="36" t="s">
        <v>155</v>
      </c>
      <c r="D16" s="39"/>
      <c r="E16" s="37" t="s">
        <v>75</v>
      </c>
      <c r="F16" s="40" t="s">
        <v>112</v>
      </c>
      <c r="G16" s="40" t="s">
        <v>116</v>
      </c>
      <c r="I16" s="38" t="s">
        <v>75</v>
      </c>
      <c r="J16" s="41" t="s">
        <v>112</v>
      </c>
      <c r="K16" s="41" t="s">
        <v>113</v>
      </c>
      <c r="L16" s="41" t="s">
        <v>114</v>
      </c>
      <c r="M16" s="41" t="s">
        <v>115</v>
      </c>
      <c r="P16" s="29">
        <f>MROUND(F13,0.25)</f>
        <v>0</v>
      </c>
      <c r="R16" s="29">
        <f>MROUND(M13,0.25)</f>
        <v>0</v>
      </c>
    </row>
    <row r="17" spans="1:18" x14ac:dyDescent="0.2">
      <c r="A17" s="26" t="str">
        <f>'Tally Worksheet'!$B$1</f>
        <v>1 Section</v>
      </c>
      <c r="B17" s="20">
        <v>0</v>
      </c>
      <c r="C17" s="20">
        <v>0</v>
      </c>
      <c r="D17" s="27"/>
      <c r="E17" s="26" t="str">
        <f>'Tally Worksheet'!$B$1</f>
        <v>1 Section</v>
      </c>
      <c r="F17" s="20">
        <v>0</v>
      </c>
      <c r="G17" s="20">
        <v>0</v>
      </c>
      <c r="I17" s="26" t="str">
        <f>'Tally Worksheet'!$B$1</f>
        <v>1 Section</v>
      </c>
      <c r="J17" s="20">
        <v>0</v>
      </c>
      <c r="K17" s="20">
        <v>0</v>
      </c>
      <c r="L17" s="21"/>
      <c r="M17" s="21"/>
    </row>
    <row r="18" spans="1:18" x14ac:dyDescent="0.2">
      <c r="A18" s="26" t="str">
        <f>'Tally Worksheet'!$C$1</f>
        <v>2 Section</v>
      </c>
      <c r="B18" s="20">
        <v>0</v>
      </c>
      <c r="C18" s="20">
        <v>0</v>
      </c>
      <c r="D18" s="27"/>
      <c r="E18" s="26" t="str">
        <f>'Tally Worksheet'!$C$1</f>
        <v>2 Section</v>
      </c>
      <c r="F18" s="20">
        <v>0</v>
      </c>
      <c r="G18" s="20">
        <v>0</v>
      </c>
      <c r="I18" s="26" t="str">
        <f>'Tally Worksheet'!$C$1</f>
        <v>2 Section</v>
      </c>
      <c r="J18" s="20">
        <v>0</v>
      </c>
      <c r="K18" s="20">
        <v>0</v>
      </c>
      <c r="L18" s="21"/>
      <c r="M18" s="21"/>
      <c r="P18" s="23" t="s">
        <v>165</v>
      </c>
      <c r="R18" s="23" t="s">
        <v>165</v>
      </c>
    </row>
    <row r="19" spans="1:18" x14ac:dyDescent="0.2">
      <c r="A19" s="26" t="str">
        <f>'Tally Worksheet'!$D$1</f>
        <v>3 Section</v>
      </c>
      <c r="B19" s="20">
        <v>0</v>
      </c>
      <c r="C19" s="20">
        <v>0</v>
      </c>
      <c r="D19" s="27"/>
      <c r="E19" s="26" t="str">
        <f>'Tally Worksheet'!$D$1</f>
        <v>3 Section</v>
      </c>
      <c r="F19" s="20">
        <v>0</v>
      </c>
      <c r="G19" s="20">
        <v>0</v>
      </c>
      <c r="I19" s="26" t="str">
        <f>'Tally Worksheet'!$D$1</f>
        <v>3 Section</v>
      </c>
      <c r="J19" s="20">
        <v>0</v>
      </c>
      <c r="K19" s="20">
        <v>0</v>
      </c>
      <c r="L19" s="21"/>
      <c r="M19" s="21"/>
    </row>
    <row r="20" spans="1:18" x14ac:dyDescent="0.2">
      <c r="A20" s="26" t="str">
        <f>'Tally Worksheet'!$E$1</f>
        <v>4 Section</v>
      </c>
      <c r="B20" s="20">
        <v>0</v>
      </c>
      <c r="C20" s="20">
        <v>0</v>
      </c>
      <c r="D20" s="27"/>
      <c r="E20" s="26" t="str">
        <f>'Tally Worksheet'!$E$1</f>
        <v>4 Section</v>
      </c>
      <c r="F20" s="20">
        <v>0</v>
      </c>
      <c r="G20" s="20">
        <v>0</v>
      </c>
      <c r="I20" s="26" t="str">
        <f>'Tally Worksheet'!$E$1</f>
        <v>4 Section</v>
      </c>
      <c r="J20" s="20">
        <v>0</v>
      </c>
      <c r="K20" s="20">
        <v>0</v>
      </c>
      <c r="L20" s="21"/>
      <c r="M20" s="21"/>
      <c r="P20" s="42" t="s">
        <v>157</v>
      </c>
      <c r="R20" s="42" t="s">
        <v>158</v>
      </c>
    </row>
    <row r="21" spans="1:18" x14ac:dyDescent="0.2">
      <c r="A21" s="26" t="str">
        <f>'Tally Worksheet'!$F$1</f>
        <v>5 Section</v>
      </c>
      <c r="B21" s="20">
        <v>0</v>
      </c>
      <c r="C21" s="20">
        <v>0</v>
      </c>
      <c r="D21" s="27"/>
      <c r="E21" s="26" t="str">
        <f>'Tally Worksheet'!$F$1</f>
        <v>5 Section</v>
      </c>
      <c r="F21" s="20">
        <v>0</v>
      </c>
      <c r="G21" s="20">
        <v>0</v>
      </c>
      <c r="I21" s="26" t="str">
        <f>'Tally Worksheet'!$F$1</f>
        <v>5 Section</v>
      </c>
      <c r="J21" s="20">
        <v>0</v>
      </c>
      <c r="K21" s="20">
        <v>0</v>
      </c>
      <c r="L21" s="21"/>
      <c r="M21" s="21"/>
      <c r="P21" s="29">
        <f>SUM(P4,P7,P10,P13,P16)</f>
        <v>0</v>
      </c>
      <c r="R21" s="29">
        <f>SUM(R4,R7,R10,R13,R16)</f>
        <v>0</v>
      </c>
    </row>
    <row r="22" spans="1:18" x14ac:dyDescent="0.2">
      <c r="A22" s="26" t="str">
        <f>'Tally Worksheet'!$G$1</f>
        <v>6 Section</v>
      </c>
      <c r="B22" s="20">
        <v>0</v>
      </c>
      <c r="C22" s="20">
        <v>0</v>
      </c>
      <c r="D22" s="27"/>
      <c r="E22" s="26" t="str">
        <f>'Tally Worksheet'!$G$1</f>
        <v>6 Section</v>
      </c>
      <c r="F22" s="20">
        <v>0</v>
      </c>
      <c r="G22" s="20">
        <v>0</v>
      </c>
      <c r="I22" s="26" t="str">
        <f>'Tally Worksheet'!$G$1</f>
        <v>6 Section</v>
      </c>
      <c r="J22" s="20">
        <v>0</v>
      </c>
      <c r="K22" s="20">
        <v>0</v>
      </c>
      <c r="L22" s="21"/>
      <c r="M22" s="21"/>
    </row>
    <row r="23" spans="1:18" x14ac:dyDescent="0.2">
      <c r="A23" s="26" t="str">
        <f>'Tally Worksheet'!$H$1</f>
        <v>7 Section</v>
      </c>
      <c r="B23" s="20">
        <v>0</v>
      </c>
      <c r="C23" s="20">
        <v>0</v>
      </c>
      <c r="D23" s="27"/>
      <c r="E23" s="26" t="str">
        <f>'Tally Worksheet'!$H$1</f>
        <v>7 Section</v>
      </c>
      <c r="F23" s="20">
        <v>0</v>
      </c>
      <c r="G23" s="20">
        <v>0</v>
      </c>
      <c r="I23" s="26" t="str">
        <f>'Tally Worksheet'!$H$1</f>
        <v>7 Section</v>
      </c>
      <c r="J23" s="20">
        <v>0</v>
      </c>
      <c r="K23" s="20">
        <v>0</v>
      </c>
      <c r="L23" s="21"/>
      <c r="M23" s="21"/>
      <c r="P23" s="63" t="s">
        <v>174</v>
      </c>
      <c r="Q23" s="63"/>
      <c r="R23" s="63"/>
    </row>
    <row r="24" spans="1:18" x14ac:dyDescent="0.2">
      <c r="A24" s="26" t="str">
        <f>'Tally Worksheet'!$I$1</f>
        <v>8 Section</v>
      </c>
      <c r="B24" s="20">
        <v>0</v>
      </c>
      <c r="C24" s="20">
        <v>0</v>
      </c>
      <c r="D24" s="27"/>
      <c r="E24" s="26" t="str">
        <f>'Tally Worksheet'!$I$1</f>
        <v>8 Section</v>
      </c>
      <c r="F24" s="20">
        <v>0</v>
      </c>
      <c r="G24" s="20">
        <v>0</v>
      </c>
      <c r="I24" s="26" t="str">
        <f>'Tally Worksheet'!$I$1</f>
        <v>8 Section</v>
      </c>
      <c r="J24" s="20">
        <v>0</v>
      </c>
      <c r="K24" s="20">
        <v>0</v>
      </c>
      <c r="L24" s="21"/>
      <c r="M24" s="21"/>
      <c r="P24" s="30">
        <v>5</v>
      </c>
      <c r="Q24" s="30"/>
      <c r="R24" s="43">
        <f>5/60</f>
        <v>8.3333333333333329E-2</v>
      </c>
    </row>
    <row r="25" spans="1:18" x14ac:dyDescent="0.2">
      <c r="A25" s="26" t="str">
        <f>'Tally Worksheet'!$J$1</f>
        <v>9 Section</v>
      </c>
      <c r="B25" s="20">
        <v>0</v>
      </c>
      <c r="C25" s="20">
        <v>0</v>
      </c>
      <c r="D25" s="27"/>
      <c r="E25" s="26" t="str">
        <f>'Tally Worksheet'!$J$1</f>
        <v>9 Section</v>
      </c>
      <c r="F25" s="20">
        <v>0</v>
      </c>
      <c r="G25" s="20">
        <v>0</v>
      </c>
      <c r="I25" s="26" t="str">
        <f>'Tally Worksheet'!$J$1</f>
        <v>9 Section</v>
      </c>
      <c r="J25" s="20">
        <v>0</v>
      </c>
      <c r="K25" s="20">
        <v>0</v>
      </c>
      <c r="L25" s="21"/>
      <c r="M25" s="21"/>
      <c r="P25" s="30">
        <v>10</v>
      </c>
      <c r="Q25" s="30"/>
      <c r="R25" s="43">
        <f>10/60</f>
        <v>0.16666666666666666</v>
      </c>
    </row>
    <row r="26" spans="1:18" x14ac:dyDescent="0.2">
      <c r="A26" s="26" t="str">
        <f>'Tally Worksheet'!$K$1</f>
        <v>10 Section</v>
      </c>
      <c r="B26" s="20">
        <v>0</v>
      </c>
      <c r="C26" s="20">
        <v>0</v>
      </c>
      <c r="D26" s="27"/>
      <c r="E26" s="26" t="str">
        <f>'Tally Worksheet'!$K$1</f>
        <v>10 Section</v>
      </c>
      <c r="F26" s="20">
        <v>0</v>
      </c>
      <c r="G26" s="20">
        <v>0</v>
      </c>
      <c r="I26" s="26" t="str">
        <f>'Tally Worksheet'!$K$1</f>
        <v>10 Section</v>
      </c>
      <c r="J26" s="20">
        <v>0</v>
      </c>
      <c r="K26" s="20">
        <v>0</v>
      </c>
      <c r="L26" s="20"/>
      <c r="M26" s="20"/>
      <c r="P26" s="30">
        <v>15</v>
      </c>
      <c r="Q26" s="30"/>
      <c r="R26" s="43">
        <f>15/60</f>
        <v>0.25</v>
      </c>
    </row>
    <row r="27" spans="1:18" x14ac:dyDescent="0.2">
      <c r="A27" s="34" t="s">
        <v>1</v>
      </c>
      <c r="B27" s="44">
        <f>SUM(B17:B26)</f>
        <v>0</v>
      </c>
      <c r="C27" s="45">
        <f>SUM(C17:C26)</f>
        <v>0</v>
      </c>
      <c r="D27" s="46"/>
      <c r="E27" s="37" t="s">
        <v>1</v>
      </c>
      <c r="F27" s="47">
        <f>SUM(F17:F26)</f>
        <v>0</v>
      </c>
      <c r="G27" s="48">
        <f>SUM(G17:G26)</f>
        <v>0</v>
      </c>
      <c r="I27" s="38" t="s">
        <v>1</v>
      </c>
      <c r="J27" s="49">
        <f>SUM(J17:J26)</f>
        <v>0</v>
      </c>
      <c r="K27" s="49">
        <f>SUM(K17:K26)</f>
        <v>0</v>
      </c>
      <c r="L27" s="50">
        <f>MIN(L17:L26)</f>
        <v>0</v>
      </c>
      <c r="M27" s="50">
        <f>MAX(M17:M26)</f>
        <v>0</v>
      </c>
      <c r="P27" s="30">
        <v>20</v>
      </c>
      <c r="Q27" s="30"/>
      <c r="R27" s="43">
        <f>20/60</f>
        <v>0.33333333333333331</v>
      </c>
    </row>
    <row r="28" spans="1:18" x14ac:dyDescent="0.2">
      <c r="I28" s="23" t="s">
        <v>152</v>
      </c>
      <c r="J28" s="23" t="s">
        <v>153</v>
      </c>
      <c r="K28" s="23" t="s">
        <v>153</v>
      </c>
      <c r="L28" s="51">
        <f>MROUND(L27,TIME(0,15,0))</f>
        <v>0</v>
      </c>
      <c r="M28" s="51">
        <f>MROUND(M27,TIME(0,15,0))</f>
        <v>0</v>
      </c>
      <c r="P28" s="30">
        <v>25</v>
      </c>
      <c r="Q28" s="30"/>
      <c r="R28" s="43">
        <f>25/60</f>
        <v>0.41666666666666669</v>
      </c>
    </row>
    <row r="29" spans="1:18" x14ac:dyDescent="0.2">
      <c r="A29" s="34" t="s">
        <v>166</v>
      </c>
      <c r="E29" s="37" t="s">
        <v>170</v>
      </c>
      <c r="P29" s="30">
        <v>30</v>
      </c>
      <c r="Q29" s="30"/>
      <c r="R29" s="43">
        <f>30/60</f>
        <v>0.5</v>
      </c>
    </row>
    <row r="30" spans="1:18" x14ac:dyDescent="0.2">
      <c r="A30" s="29">
        <f>MROUND(B27,0.25)</f>
        <v>0</v>
      </c>
      <c r="E30" s="29">
        <f>MROUND(G27,0.25)</f>
        <v>0</v>
      </c>
      <c r="P30" s="30">
        <v>35</v>
      </c>
      <c r="Q30" s="30"/>
      <c r="R30" s="43">
        <f>35/60</f>
        <v>0.58333333333333337</v>
      </c>
    </row>
    <row r="31" spans="1:18" x14ac:dyDescent="0.2">
      <c r="P31" s="30">
        <v>40</v>
      </c>
      <c r="Q31" s="30"/>
      <c r="R31" s="43">
        <f>40/60</f>
        <v>0.66666666666666663</v>
      </c>
    </row>
    <row r="32" spans="1:18" x14ac:dyDescent="0.2">
      <c r="A32" s="52" t="s">
        <v>167</v>
      </c>
      <c r="P32" s="30">
        <v>45</v>
      </c>
      <c r="Q32" s="30"/>
      <c r="R32" s="43">
        <f>45/60</f>
        <v>0.75</v>
      </c>
    </row>
    <row r="33" spans="1:24" x14ac:dyDescent="0.2">
      <c r="A33" s="29">
        <f>MROUND(C27,0.25)</f>
        <v>0</v>
      </c>
      <c r="P33" s="30">
        <v>50</v>
      </c>
      <c r="Q33" s="30"/>
      <c r="R33" s="43">
        <f>50/60</f>
        <v>0.83333333333333337</v>
      </c>
    </row>
    <row r="34" spans="1:24" x14ac:dyDescent="0.2">
      <c r="P34" s="30">
        <v>55</v>
      </c>
      <c r="Q34" s="30"/>
      <c r="R34" s="43">
        <f>55/60</f>
        <v>0.91666666666666663</v>
      </c>
    </row>
    <row r="36" spans="1:24" x14ac:dyDescent="0.2">
      <c r="X36" s="53"/>
    </row>
    <row r="48" spans="1:24" x14ac:dyDescent="0.2">
      <c r="B48" s="3" t="s">
        <v>148</v>
      </c>
    </row>
    <row r="49" spans="2:2" x14ac:dyDescent="0.2">
      <c r="B49" s="12" t="s">
        <v>149</v>
      </c>
    </row>
  </sheetData>
  <sheetProtection algorithmName="SHA-512" hashValue="OEdtyBKGZynY2WJREvvNW/ANTlErLrGtcAJJWkZ/KyTbrHIhdmdpueqc3SlTpUW4BHKmeGHVT0oqC7xONrYzHA==" saltValue="FVKwxPUMDcpD13Ug3BoiuA==" spinCount="100000" sheet="1" objects="1" scenarios="1" sort="0" autoFilter="0"/>
  <mergeCells count="5">
    <mergeCell ref="P23:R23"/>
    <mergeCell ref="B1:G1"/>
    <mergeCell ref="I1:N1"/>
    <mergeCell ref="E15:F15"/>
    <mergeCell ref="L15:M15"/>
  </mergeCells>
  <phoneticPr fontId="1" type="noConversion"/>
  <conditionalFormatting sqref="L17:L26">
    <cfRule type="top10" dxfId="1" priority="2" bottom="1" rank="1"/>
  </conditionalFormatting>
  <conditionalFormatting sqref="M17:M26">
    <cfRule type="top10" dxfId="0" priority="1" rank="1"/>
  </conditionalFormatting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47A8-37E3-DF4F-9077-BB1173B613F3}">
  <dimension ref="B2:H149"/>
  <sheetViews>
    <sheetView tabSelected="1" workbookViewId="0">
      <selection activeCell="B3" sqref="B3"/>
    </sheetView>
  </sheetViews>
  <sheetFormatPr baseColWidth="10" defaultRowHeight="13" x14ac:dyDescent="0.15"/>
  <cols>
    <col min="1" max="1" width="4.1640625" customWidth="1"/>
    <col min="2" max="2" width="15" bestFit="1" customWidth="1"/>
    <col min="3" max="3" width="50" bestFit="1" customWidth="1"/>
    <col min="4" max="4" width="6.6640625" bestFit="1" customWidth="1"/>
    <col min="5" max="5" width="9.1640625" bestFit="1" customWidth="1"/>
    <col min="6" max="6" width="17.5" bestFit="1" customWidth="1"/>
  </cols>
  <sheetData>
    <row r="2" spans="2:8" x14ac:dyDescent="0.15">
      <c r="B2" s="9" t="s">
        <v>196</v>
      </c>
      <c r="C2" t="s">
        <v>142</v>
      </c>
      <c r="D2" t="s">
        <v>143</v>
      </c>
      <c r="E2" t="s">
        <v>144</v>
      </c>
      <c r="F2" t="s">
        <v>145</v>
      </c>
    </row>
    <row r="3" spans="2:8" x14ac:dyDescent="0.15">
      <c r="E3" s="7"/>
      <c r="H3" s="54" t="s">
        <v>198</v>
      </c>
    </row>
    <row r="4" spans="2:8" x14ac:dyDescent="0.15">
      <c r="E4" s="7"/>
      <c r="H4" s="54" t="s">
        <v>199</v>
      </c>
    </row>
    <row r="5" spans="2:8" x14ac:dyDescent="0.15">
      <c r="E5" s="7"/>
      <c r="H5" s="54" t="s">
        <v>200</v>
      </c>
    </row>
    <row r="6" spans="2:8" x14ac:dyDescent="0.15">
      <c r="E6" s="7"/>
      <c r="H6" s="54" t="s">
        <v>201</v>
      </c>
    </row>
    <row r="7" spans="2:8" x14ac:dyDescent="0.15">
      <c r="E7" s="7"/>
      <c r="H7" s="54" t="s">
        <v>205</v>
      </c>
    </row>
    <row r="8" spans="2:8" x14ac:dyDescent="0.15">
      <c r="E8" s="7"/>
      <c r="H8" s="54" t="s">
        <v>202</v>
      </c>
    </row>
    <row r="9" spans="2:8" x14ac:dyDescent="0.15">
      <c r="E9" s="7"/>
    </row>
    <row r="10" spans="2:8" x14ac:dyDescent="0.15">
      <c r="E10" s="7"/>
    </row>
    <row r="11" spans="2:8" x14ac:dyDescent="0.15">
      <c r="E11" s="7"/>
    </row>
    <row r="12" spans="2:8" x14ac:dyDescent="0.15">
      <c r="E12" s="7"/>
    </row>
    <row r="13" spans="2:8" x14ac:dyDescent="0.15">
      <c r="E13" s="7"/>
    </row>
    <row r="14" spans="2:8" x14ac:dyDescent="0.15">
      <c r="E14" s="7"/>
    </row>
    <row r="15" spans="2:8" x14ac:dyDescent="0.15">
      <c r="B15" s="9" t="s">
        <v>197</v>
      </c>
      <c r="C15" t="s">
        <v>142</v>
      </c>
      <c r="D15" t="s">
        <v>143</v>
      </c>
      <c r="E15" t="s">
        <v>144</v>
      </c>
      <c r="F15" t="s">
        <v>145</v>
      </c>
    </row>
    <row r="16" spans="2:8" x14ac:dyDescent="0.15">
      <c r="E16" s="7"/>
    </row>
    <row r="17" spans="5:5" x14ac:dyDescent="0.15">
      <c r="E17" s="7"/>
    </row>
    <row r="18" spans="5:5" x14ac:dyDescent="0.15">
      <c r="E18" s="7"/>
    </row>
    <row r="19" spans="5:5" x14ac:dyDescent="0.15">
      <c r="E19" s="7"/>
    </row>
    <row r="20" spans="5:5" x14ac:dyDescent="0.15">
      <c r="E20" s="7"/>
    </row>
    <row r="21" spans="5:5" x14ac:dyDescent="0.15">
      <c r="E21" s="7"/>
    </row>
    <row r="22" spans="5:5" x14ac:dyDescent="0.15">
      <c r="E22" s="7"/>
    </row>
    <row r="23" spans="5:5" x14ac:dyDescent="0.15">
      <c r="E23" s="7"/>
    </row>
    <row r="24" spans="5:5" x14ac:dyDescent="0.15">
      <c r="E24" s="7"/>
    </row>
    <row r="25" spans="5:5" x14ac:dyDescent="0.15">
      <c r="E25" s="7"/>
    </row>
    <row r="26" spans="5:5" x14ac:dyDescent="0.15">
      <c r="E26" s="7"/>
    </row>
    <row r="27" spans="5:5" x14ac:dyDescent="0.15">
      <c r="E27" s="7"/>
    </row>
    <row r="28" spans="5:5" x14ac:dyDescent="0.15">
      <c r="E28" s="7"/>
    </row>
    <row r="29" spans="5:5" x14ac:dyDescent="0.15">
      <c r="E29" s="7"/>
    </row>
    <row r="30" spans="5:5" x14ac:dyDescent="0.15">
      <c r="E30" s="7"/>
    </row>
    <row r="31" spans="5:5" x14ac:dyDescent="0.15">
      <c r="E31" s="7"/>
    </row>
    <row r="32" spans="5:5" x14ac:dyDescent="0.15">
      <c r="E32" s="7"/>
    </row>
    <row r="33" spans="5:5" x14ac:dyDescent="0.15">
      <c r="E33" s="7"/>
    </row>
    <row r="34" spans="5:5" x14ac:dyDescent="0.15">
      <c r="E34" s="7"/>
    </row>
    <row r="35" spans="5:5" x14ac:dyDescent="0.15">
      <c r="E35" s="7"/>
    </row>
    <row r="36" spans="5:5" x14ac:dyDescent="0.15">
      <c r="E36" s="7"/>
    </row>
    <row r="37" spans="5:5" x14ac:dyDescent="0.15">
      <c r="E37" s="7"/>
    </row>
    <row r="38" spans="5:5" x14ac:dyDescent="0.15">
      <c r="E38" s="7"/>
    </row>
    <row r="39" spans="5:5" x14ac:dyDescent="0.15">
      <c r="E39" s="7"/>
    </row>
    <row r="40" spans="5:5" x14ac:dyDescent="0.15">
      <c r="E40" s="7"/>
    </row>
    <row r="41" spans="5:5" x14ac:dyDescent="0.15">
      <c r="E41" s="7"/>
    </row>
    <row r="42" spans="5:5" x14ac:dyDescent="0.15">
      <c r="E42" s="7"/>
    </row>
    <row r="43" spans="5:5" x14ac:dyDescent="0.15">
      <c r="E43" s="7"/>
    </row>
    <row r="44" spans="5:5" x14ac:dyDescent="0.15">
      <c r="E44" s="7"/>
    </row>
    <row r="45" spans="5:5" x14ac:dyDescent="0.15">
      <c r="E45" s="7"/>
    </row>
    <row r="46" spans="5:5" x14ac:dyDescent="0.15">
      <c r="E46" s="7"/>
    </row>
    <row r="47" spans="5:5" x14ac:dyDescent="0.15">
      <c r="E47" s="7"/>
    </row>
    <row r="48" spans="5:5" x14ac:dyDescent="0.15">
      <c r="E48" s="7"/>
    </row>
    <row r="49" spans="5:5" x14ac:dyDescent="0.15">
      <c r="E49" s="7"/>
    </row>
    <row r="50" spans="5:5" x14ac:dyDescent="0.15">
      <c r="E50" s="7"/>
    </row>
    <row r="51" spans="5:5" x14ac:dyDescent="0.15">
      <c r="E51" s="7"/>
    </row>
    <row r="52" spans="5:5" x14ac:dyDescent="0.15">
      <c r="E52" s="7"/>
    </row>
    <row r="53" spans="5:5" x14ac:dyDescent="0.15">
      <c r="E53" s="7"/>
    </row>
    <row r="54" spans="5:5" x14ac:dyDescent="0.15">
      <c r="E54" s="7"/>
    </row>
    <row r="55" spans="5:5" x14ac:dyDescent="0.15">
      <c r="E55" s="7"/>
    </row>
    <row r="56" spans="5:5" x14ac:dyDescent="0.15">
      <c r="E56" s="7"/>
    </row>
    <row r="57" spans="5:5" x14ac:dyDescent="0.15">
      <c r="E57" s="7"/>
    </row>
    <row r="58" spans="5:5" x14ac:dyDescent="0.15">
      <c r="E58" s="7"/>
    </row>
    <row r="59" spans="5:5" x14ac:dyDescent="0.15">
      <c r="E59" s="7"/>
    </row>
    <row r="60" spans="5:5" x14ac:dyDescent="0.15">
      <c r="E60" s="7"/>
    </row>
    <row r="61" spans="5:5" x14ac:dyDescent="0.15">
      <c r="E61" s="7"/>
    </row>
    <row r="62" spans="5:5" x14ac:dyDescent="0.15">
      <c r="E62" s="7"/>
    </row>
    <row r="63" spans="5:5" x14ac:dyDescent="0.15">
      <c r="E63" s="7"/>
    </row>
    <row r="64" spans="5:5" x14ac:dyDescent="0.15">
      <c r="E64" s="7"/>
    </row>
    <row r="65" spans="5:5" x14ac:dyDescent="0.15">
      <c r="E65" s="7"/>
    </row>
    <row r="66" spans="5:5" x14ac:dyDescent="0.15">
      <c r="E66" s="7"/>
    </row>
    <row r="67" spans="5:5" x14ac:dyDescent="0.15">
      <c r="E67" s="7"/>
    </row>
    <row r="68" spans="5:5" x14ac:dyDescent="0.15">
      <c r="E68" s="7"/>
    </row>
    <row r="69" spans="5:5" x14ac:dyDescent="0.15">
      <c r="E69" s="7"/>
    </row>
    <row r="70" spans="5:5" x14ac:dyDescent="0.15">
      <c r="E70" s="7"/>
    </row>
    <row r="71" spans="5:5" x14ac:dyDescent="0.15">
      <c r="E71" s="7"/>
    </row>
    <row r="72" spans="5:5" x14ac:dyDescent="0.15">
      <c r="E72" s="7"/>
    </row>
    <row r="73" spans="5:5" x14ac:dyDescent="0.15">
      <c r="E73" s="7"/>
    </row>
    <row r="74" spans="5:5" x14ac:dyDescent="0.15">
      <c r="E74" s="7"/>
    </row>
    <row r="75" spans="5:5" x14ac:dyDescent="0.15">
      <c r="E75" s="7"/>
    </row>
    <row r="76" spans="5:5" x14ac:dyDescent="0.15">
      <c r="E76" s="7"/>
    </row>
    <row r="77" spans="5:5" x14ac:dyDescent="0.15">
      <c r="E77" s="7"/>
    </row>
    <row r="78" spans="5:5" x14ac:dyDescent="0.15">
      <c r="E78" s="7"/>
    </row>
    <row r="79" spans="5:5" x14ac:dyDescent="0.15">
      <c r="E79" s="7"/>
    </row>
    <row r="80" spans="5:5" x14ac:dyDescent="0.15">
      <c r="E80" s="7"/>
    </row>
    <row r="81" spans="3:5" x14ac:dyDescent="0.15">
      <c r="E81" s="7"/>
    </row>
    <row r="82" spans="3:5" x14ac:dyDescent="0.15">
      <c r="E82" s="7"/>
    </row>
    <row r="83" spans="3:5" x14ac:dyDescent="0.15">
      <c r="E83" s="7"/>
    </row>
    <row r="84" spans="3:5" x14ac:dyDescent="0.15">
      <c r="E84" s="7"/>
    </row>
    <row r="85" spans="3:5" x14ac:dyDescent="0.15">
      <c r="C85" s="16"/>
      <c r="E85" s="7"/>
    </row>
    <row r="86" spans="3:5" x14ac:dyDescent="0.15">
      <c r="E86" s="7"/>
    </row>
    <row r="87" spans="3:5" x14ac:dyDescent="0.15">
      <c r="E87" s="7"/>
    </row>
    <row r="88" spans="3:5" x14ac:dyDescent="0.15">
      <c r="E88" s="7"/>
    </row>
    <row r="89" spans="3:5" x14ac:dyDescent="0.15">
      <c r="E89" s="7"/>
    </row>
    <row r="90" spans="3:5" x14ac:dyDescent="0.15">
      <c r="E90" s="7"/>
    </row>
    <row r="91" spans="3:5" x14ac:dyDescent="0.15">
      <c r="E91" s="7"/>
    </row>
    <row r="92" spans="3:5" x14ac:dyDescent="0.15">
      <c r="E92" s="7"/>
    </row>
    <row r="93" spans="3:5" x14ac:dyDescent="0.15">
      <c r="E93" s="7"/>
    </row>
    <row r="94" spans="3:5" x14ac:dyDescent="0.15">
      <c r="E94" s="7"/>
    </row>
    <row r="95" spans="3:5" x14ac:dyDescent="0.15">
      <c r="E95" s="7"/>
    </row>
    <row r="96" spans="3:5" x14ac:dyDescent="0.15">
      <c r="E96" s="7"/>
    </row>
    <row r="97" spans="5:5" x14ac:dyDescent="0.15">
      <c r="E97" s="7"/>
    </row>
    <row r="98" spans="5:5" x14ac:dyDescent="0.15">
      <c r="E98" s="7"/>
    </row>
    <row r="99" spans="5:5" x14ac:dyDescent="0.15">
      <c r="E99" s="7"/>
    </row>
    <row r="100" spans="5:5" x14ac:dyDescent="0.15">
      <c r="E100" s="7"/>
    </row>
    <row r="101" spans="5:5" x14ac:dyDescent="0.15">
      <c r="E101" s="7"/>
    </row>
    <row r="102" spans="5:5" x14ac:dyDescent="0.15">
      <c r="E102" s="7"/>
    </row>
    <row r="103" spans="5:5" x14ac:dyDescent="0.15">
      <c r="E103" s="7"/>
    </row>
    <row r="104" spans="5:5" x14ac:dyDescent="0.15">
      <c r="E104" s="7"/>
    </row>
    <row r="105" spans="5:5" x14ac:dyDescent="0.15">
      <c r="E105" s="7"/>
    </row>
    <row r="106" spans="5:5" x14ac:dyDescent="0.15">
      <c r="E106" s="7"/>
    </row>
    <row r="107" spans="5:5" x14ac:dyDescent="0.15">
      <c r="E107" s="7"/>
    </row>
    <row r="108" spans="5:5" x14ac:dyDescent="0.15">
      <c r="E108" s="7"/>
    </row>
    <row r="110" spans="5:5" x14ac:dyDescent="0.15">
      <c r="E110" s="7"/>
    </row>
    <row r="111" spans="5:5" x14ac:dyDescent="0.15">
      <c r="E111" s="7"/>
    </row>
    <row r="112" spans="5:5" x14ac:dyDescent="0.15">
      <c r="E112" s="7"/>
    </row>
    <row r="113" spans="5:5" x14ac:dyDescent="0.15">
      <c r="E113" s="7"/>
    </row>
    <row r="114" spans="5:5" x14ac:dyDescent="0.15">
      <c r="E114" s="7"/>
    </row>
    <row r="115" spans="5:5" x14ac:dyDescent="0.15">
      <c r="E115" s="7"/>
    </row>
    <row r="116" spans="5:5" x14ac:dyDescent="0.15">
      <c r="E116" s="7"/>
    </row>
    <row r="117" spans="5:5" x14ac:dyDescent="0.15">
      <c r="E117" s="7"/>
    </row>
    <row r="118" spans="5:5" x14ac:dyDescent="0.15">
      <c r="E118" s="7"/>
    </row>
    <row r="119" spans="5:5" x14ac:dyDescent="0.15">
      <c r="E119" s="7"/>
    </row>
    <row r="120" spans="5:5" x14ac:dyDescent="0.15">
      <c r="E120" s="7"/>
    </row>
    <row r="121" spans="5:5" x14ac:dyDescent="0.15">
      <c r="E121" s="7"/>
    </row>
    <row r="122" spans="5:5" x14ac:dyDescent="0.15">
      <c r="E122" s="7"/>
    </row>
    <row r="123" spans="5:5" x14ac:dyDescent="0.15">
      <c r="E123" s="7"/>
    </row>
    <row r="124" spans="5:5" x14ac:dyDescent="0.15">
      <c r="E124" s="7"/>
    </row>
    <row r="125" spans="5:5" x14ac:dyDescent="0.15">
      <c r="E125" s="7"/>
    </row>
    <row r="126" spans="5:5" x14ac:dyDescent="0.15">
      <c r="E126" s="7"/>
    </row>
    <row r="127" spans="5:5" x14ac:dyDescent="0.15">
      <c r="E127" s="7"/>
    </row>
    <row r="128" spans="5:5" x14ac:dyDescent="0.15">
      <c r="E128" s="7"/>
    </row>
    <row r="129" spans="5:5" x14ac:dyDescent="0.15">
      <c r="E129" s="7"/>
    </row>
    <row r="130" spans="5:5" x14ac:dyDescent="0.15">
      <c r="E130" s="7"/>
    </row>
    <row r="131" spans="5:5" x14ac:dyDescent="0.15">
      <c r="E131" s="7"/>
    </row>
    <row r="132" spans="5:5" x14ac:dyDescent="0.15">
      <c r="E132" s="7"/>
    </row>
    <row r="133" spans="5:5" x14ac:dyDescent="0.15">
      <c r="E133" s="7"/>
    </row>
    <row r="134" spans="5:5" x14ac:dyDescent="0.15">
      <c r="E134" s="7"/>
    </row>
    <row r="135" spans="5:5" x14ac:dyDescent="0.15">
      <c r="E135" s="7"/>
    </row>
    <row r="136" spans="5:5" x14ac:dyDescent="0.15">
      <c r="E136" s="7"/>
    </row>
    <row r="137" spans="5:5" x14ac:dyDescent="0.15">
      <c r="E137" s="7"/>
    </row>
    <row r="138" spans="5:5" x14ac:dyDescent="0.15">
      <c r="E138" s="7"/>
    </row>
    <row r="139" spans="5:5" x14ac:dyDescent="0.15">
      <c r="E139" s="7"/>
    </row>
    <row r="140" spans="5:5" x14ac:dyDescent="0.15">
      <c r="E140" s="7"/>
    </row>
    <row r="141" spans="5:5" x14ac:dyDescent="0.15">
      <c r="E141" s="7"/>
    </row>
    <row r="142" spans="5:5" x14ac:dyDescent="0.15">
      <c r="E142" s="7"/>
    </row>
    <row r="143" spans="5:5" x14ac:dyDescent="0.15">
      <c r="E143" s="7"/>
    </row>
    <row r="144" spans="5:5" x14ac:dyDescent="0.15">
      <c r="E144" s="7"/>
    </row>
    <row r="145" spans="5:5" x14ac:dyDescent="0.15">
      <c r="E145" s="7"/>
    </row>
    <row r="146" spans="5:5" x14ac:dyDescent="0.15">
      <c r="E146" s="7"/>
    </row>
    <row r="147" spans="5:5" x14ac:dyDescent="0.15">
      <c r="E147" s="7"/>
    </row>
    <row r="148" spans="5:5" x14ac:dyDescent="0.15">
      <c r="E148" s="7"/>
    </row>
    <row r="149" spans="5:5" x14ac:dyDescent="0.15">
      <c r="E14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Tally Worksheet</vt:lpstr>
      <vt:lpstr>Summary</vt:lpstr>
      <vt:lpstr>Time and Distance</vt:lpstr>
      <vt:lpstr>CW Birds</vt:lpstr>
    </vt:vector>
  </TitlesOfParts>
  <Company>Convergys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James.Wheat</dc:creator>
  <cp:lastModifiedBy>James Wheat</cp:lastModifiedBy>
  <cp:lastPrinted>2006-12-15T17:00:25Z</cp:lastPrinted>
  <dcterms:created xsi:type="dcterms:W3CDTF">2003-12-28T16:59:52Z</dcterms:created>
  <dcterms:modified xsi:type="dcterms:W3CDTF">2023-11-25T23:02:14Z</dcterms:modified>
</cp:coreProperties>
</file>